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450" windowWidth="10455" windowHeight="1080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</sheets>
  <calcPr calcId="124519"/>
</workbook>
</file>

<file path=xl/calcChain.xml><?xml version="1.0" encoding="utf-8"?>
<calcChain xmlns="http://schemas.openxmlformats.org/spreadsheetml/2006/main">
  <c r="H6" i="8"/>
  <c r="G6"/>
  <c r="G30" i="7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H17" i="6"/>
  <c r="G17" s="1"/>
  <c r="H16"/>
  <c r="G16"/>
  <c r="H15"/>
  <c r="G15"/>
  <c r="H14"/>
  <c r="G14"/>
  <c r="H13"/>
  <c r="G13"/>
  <c r="H12"/>
  <c r="G12"/>
  <c r="H11"/>
  <c r="G11"/>
  <c r="H10"/>
  <c r="G10" s="1"/>
  <c r="H9"/>
  <c r="G9"/>
  <c r="H8"/>
  <c r="G8" s="1"/>
  <c r="H7"/>
  <c r="G7"/>
  <c r="H6"/>
  <c r="G6" s="1"/>
  <c r="D35" i="5"/>
  <c r="B35"/>
  <c r="D33"/>
  <c r="G31"/>
  <c r="F31"/>
  <c r="E31"/>
  <c r="E29" s="1"/>
  <c r="D31"/>
  <c r="B31"/>
  <c r="G29"/>
  <c r="F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29" s="1"/>
  <c r="G17" i="4"/>
  <c r="G16"/>
  <c r="G15"/>
  <c r="G14"/>
  <c r="G13"/>
  <c r="G12"/>
  <c r="G11"/>
  <c r="G10"/>
  <c r="G9"/>
  <c r="G8"/>
  <c r="G7"/>
  <c r="G6"/>
  <c r="H19" i="3"/>
  <c r="G19" s="1"/>
  <c r="H18"/>
  <c r="G18"/>
  <c r="H17"/>
  <c r="G17" s="1"/>
  <c r="H16"/>
  <c r="G16"/>
  <c r="H15"/>
  <c r="G15" s="1"/>
  <c r="H14"/>
  <c r="G14"/>
  <c r="H13"/>
  <c r="G13" s="1"/>
  <c r="H12"/>
  <c r="G12"/>
  <c r="H11"/>
  <c r="G11" s="1"/>
  <c r="H10"/>
  <c r="G10"/>
  <c r="H9"/>
  <c r="G9" s="1"/>
  <c r="H8"/>
  <c r="G8"/>
  <c r="B37" i="2"/>
  <c r="D30"/>
  <c r="B30"/>
  <c r="D28"/>
</calcChain>
</file>

<file path=xl/sharedStrings.xml><?xml version="1.0" encoding="utf-8"?>
<sst xmlns="http://schemas.openxmlformats.org/spreadsheetml/2006/main" count="423" uniqueCount="193">
  <si>
    <t>部门预算批复表</t>
  </si>
  <si>
    <t>部门预算批复表1</t>
  </si>
  <si>
    <t>收支预算总表</t>
  </si>
  <si>
    <t>部门（单位）：青岛西海岸新区新经济招商促进中心本级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</si>
  <si>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</si>
  <si>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</si>
  <si>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</si>
  <si>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</si>
  <si>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</si>
  <si>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</si>
  <si>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</si>
  <si>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</si>
  <si>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</si>
  <si>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</si>
  <si>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</si>
  <si>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</si>
  <si>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</si>
  <si>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</si>
  <si>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</si>
  <si>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</si>
  <si>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</si>
  <si>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</si>
  <si>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</si>
  <si>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</si>
  <si>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</si>
  <si>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</si>
  <si>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</si>
  <si>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</si>
  <si>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</si>
  <si>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</si>
  <si>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</si>
  <si>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</si>
  <si>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</si>
  <si>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</si>
  <si>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</si>
  <si>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</si>
  <si>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</si>
  <si>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</si>
  <si>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</si>
  <si>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</si>
  <si>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</si>
  <si>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</si>
  <si>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</si>
  <si>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</si>
  <si>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</si>
  <si>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</si>
  <si>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</si>
  <si>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</si>
  <si>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</si>
  <si>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</si>
  <si>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</si>
  <si>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</si>
  <si>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</si>
  <si>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</si>
  <si>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</si>
  <si>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</si>
  <si>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</si>
  <si>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</si>
  <si>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</si>
  <si>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</si>
  <si>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</si>
  <si>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</si>
  <si>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</si>
  <si>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</si>
  <si>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</si>
  <si>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</si>
  <si>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</si>
  <si>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</si>
  <si>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</si>
  <si>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</si>
  <si>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</si>
  <si>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</si>
  <si>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</si>
  <si>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13</t>
  </si>
  <si>
    <t>商贸事务</t>
  </si>
  <si>
    <t>08</t>
  </si>
  <si>
    <t>招商引资</t>
  </si>
  <si>
    <t>50</t>
  </si>
  <si>
    <t>事业运行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</si>
  <si>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</si>
  <si>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</si>
  <si>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</si>
  <si>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</si>
  <si>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</si>
  <si>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</si>
  <si>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</si>
  <si>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221</t>
  </si>
  <si>
    <t>住房保障支出</t>
  </si>
  <si>
    <t>02</t>
  </si>
  <si>
    <t>住房改革支出</t>
  </si>
  <si>
    <t>01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</si>
  <si>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</si>
  <si>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</si>
  <si>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</si>
  <si>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</si>
  <si>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</si>
  <si>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</si>
  <si>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</si>
  <si>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</si>
  <si>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</si>
  <si>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</si>
  <si>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</si>
  <si>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</si>
  <si>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</si>
  <si>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</si>
  <si>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</si>
  <si>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</si>
  <si>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</si>
  <si>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</si>
  <si>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</si>
  <si>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</si>
  <si>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</si>
  <si>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</si>
  <si>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</si>
  <si>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</si>
  <si>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</si>
  <si>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</si>
  <si>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</si>
  <si>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</si>
  <si>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520.28</t>
  </si>
  <si>
    <t>39.06</t>
  </si>
  <si>
    <t>301</t>
  </si>
  <si>
    <t>工资福利支出</t>
  </si>
  <si>
    <t>505</t>
  </si>
  <si>
    <t>对事业单位经常性补助</t>
  </si>
  <si>
    <t>518.13</t>
  </si>
  <si>
    <t>14.44</t>
  </si>
  <si>
    <t>　基本工资</t>
  </si>
  <si>
    <t>　工资福利支出</t>
  </si>
  <si>
    <t>94.47</t>
  </si>
  <si>
    <t>　津贴补贴</t>
  </si>
  <si>
    <t>46.72</t>
  </si>
  <si>
    <t>03</t>
  </si>
  <si>
    <t>　奖金</t>
  </si>
  <si>
    <t>0.90</t>
  </si>
  <si>
    <t>　伙食补助费</t>
  </si>
  <si>
    <t>13.54</t>
  </si>
  <si>
    <t>07</t>
  </si>
  <si>
    <t>　绩效工资</t>
  </si>
  <si>
    <t>223.04</t>
  </si>
  <si>
    <t>　机关事业单位基本养老保险缴费</t>
  </si>
  <si>
    <t>49.36</t>
  </si>
  <si>
    <t>09</t>
  </si>
  <si>
    <t>　职业年金缴费</t>
  </si>
  <si>
    <t>24.68</t>
  </si>
  <si>
    <t>10</t>
  </si>
  <si>
    <t>　职工基本医疗保险缴费</t>
  </si>
  <si>
    <t>28.46</t>
  </si>
  <si>
    <t>12</t>
  </si>
  <si>
    <t>　其他社会保障缴费</t>
  </si>
  <si>
    <t>2.78</t>
  </si>
  <si>
    <t>　住房公积金</t>
  </si>
  <si>
    <t>48.61</t>
  </si>
  <si>
    <t>302</t>
  </si>
  <si>
    <t>商品和服务支出</t>
  </si>
  <si>
    <t>22.52</t>
  </si>
  <si>
    <t>　办公费</t>
  </si>
  <si>
    <t>　商品和服务支出</t>
  </si>
  <si>
    <t>3.89</t>
  </si>
  <si>
    <t>　邮电费</t>
  </si>
  <si>
    <t>0.30</t>
  </si>
  <si>
    <t>28</t>
  </si>
  <si>
    <t>　工会经费</t>
  </si>
  <si>
    <t>6.62</t>
  </si>
  <si>
    <t>29</t>
  </si>
  <si>
    <t>　福利费</t>
  </si>
  <si>
    <t>1.50</t>
  </si>
  <si>
    <t>31</t>
  </si>
  <si>
    <t>　公务用车运行维护费</t>
  </si>
  <si>
    <t>2.50</t>
  </si>
  <si>
    <t>39</t>
  </si>
  <si>
    <t>　其他交通费用</t>
  </si>
  <si>
    <t>6.20</t>
  </si>
  <si>
    <t>99</t>
  </si>
  <si>
    <t>　其他商品和服务支出</t>
  </si>
  <si>
    <t>303</t>
  </si>
  <si>
    <t>对个人和家庭的补助</t>
  </si>
  <si>
    <t>509</t>
  </si>
  <si>
    <t>2.15</t>
  </si>
  <si>
    <t>1.00</t>
  </si>
  <si>
    <t>　生活补助</t>
  </si>
  <si>
    <t>　社会福利和救助</t>
  </si>
  <si>
    <t>　其他对个人和家庭的补助</t>
  </si>
  <si>
    <t>310</t>
  </si>
  <si>
    <t>资本性支出</t>
  </si>
  <si>
    <t>506</t>
  </si>
  <si>
    <t>对事业单位资本性补助</t>
  </si>
  <si>
    <t>1.10</t>
  </si>
  <si>
    <t>　办公设备购置</t>
  </si>
  <si>
    <t>　资本性支出（一）</t>
  </si>
  <si>
    <t>部门预算批复表7</t>
  </si>
  <si>
    <t>政府性基金预算支出表</t>
  </si>
  <si>
    <t>二〇二五年二月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</si>
</sst>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#,##0.00_ ;\-#,##0.00;;"/>
    <numFmt numFmtId="177" formatCode="\ #,##0.00;\ \-#,##0.00;\ &quot;&quot;??;@"/>
    <numFmt numFmtId="178" formatCode="\ #,##0.00_ ;\-#,##0.00;;"/>
    <numFmt numFmtId="179" formatCode="#,##0.00;\-#,##0.00;&quot;&quot;??;@"/>
  </numFmts>
  <fonts count="17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0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8"/>
      <color rgb="FF000000"/>
      <name val="宋体"/>
      <charset val="134"/>
    </font>
    <font>
      <sz val="18"/>
      <name val="Calibri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</cellStyleXfs>
  <cellXfs count="101">
    <xf numFmtId="0" fontId="0" fillId="0" borderId="0" xfId="0" applyFo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1" fillId="0" borderId="0" xfId="0" applyFo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79" fontId="11" fillId="0" borderId="5" xfId="0" applyNumberFormat="1" applyFont="1" applyBorder="1" applyAlignment="1">
      <alignment horizontal="right" vertical="center"/>
    </xf>
    <xf numFmtId="179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>
      <alignment vertical="top"/>
    </xf>
    <xf numFmtId="0" fontId="11" fillId="4" borderId="0" xfId="0" applyFont="1" applyFill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top"/>
    </xf>
  </cellXfs>
  <cellStyles count="3">
    <cellStyle name="常规" xfId="0" builtinId="0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tabSelected="1" workbookViewId="0">
      <selection activeCell="G12" sqref="G12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64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65" t="s">
        <v>192</v>
      </c>
      <c r="H11" s="65"/>
      <c r="I11" s="65"/>
      <c r="J11" s="65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sqref="A1:D1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6" customFormat="1" ht="15" customHeight="1">
      <c r="A1" s="66" t="s">
        <v>1</v>
      </c>
      <c r="B1" s="66"/>
      <c r="C1" s="66"/>
      <c r="D1" s="66"/>
    </row>
    <row r="2" spans="1:4" s="7" customFormat="1" ht="40.5" customHeight="1">
      <c r="A2" s="67" t="s">
        <v>2</v>
      </c>
      <c r="B2" s="68"/>
      <c r="C2" s="68"/>
      <c r="D2" s="68"/>
    </row>
    <row r="3" spans="1:4" s="6" customFormat="1" ht="21" customHeight="1">
      <c r="A3" s="71" t="s">
        <v>3</v>
      </c>
      <c r="B3" s="71"/>
      <c r="C3" s="72"/>
      <c r="D3" s="9" t="s">
        <v>4</v>
      </c>
    </row>
    <row r="4" spans="1:4" s="10" customFormat="1" ht="21" customHeight="1">
      <c r="A4" s="69" t="s">
        <v>5</v>
      </c>
      <c r="B4" s="70"/>
      <c r="C4" s="69" t="s">
        <v>6</v>
      </c>
      <c r="D4" s="70"/>
    </row>
    <row r="5" spans="1:4" s="12" customFormat="1" ht="21" customHeight="1">
      <c r="A5" s="11" t="s">
        <v>7</v>
      </c>
      <c r="B5" s="11" t="s">
        <v>8</v>
      </c>
      <c r="C5" s="11" t="s">
        <v>7</v>
      </c>
      <c r="D5" s="11" t="s">
        <v>8</v>
      </c>
    </row>
    <row r="6" spans="1:4" ht="21" customHeight="1">
      <c r="A6" s="13" t="s">
        <v>9</v>
      </c>
      <c r="B6" s="14">
        <v>601.33899399999996</v>
      </c>
      <c r="C6" s="15" t="s">
        <v>10</v>
      </c>
      <c r="D6" s="14">
        <v>478.68373000000003</v>
      </c>
    </row>
    <row r="7" spans="1:4" s="6" customFormat="1" ht="21" customHeight="1">
      <c r="A7" s="16" t="s">
        <v>11</v>
      </c>
      <c r="B7" s="14">
        <v>601.33899399999996</v>
      </c>
      <c r="C7" s="15" t="s">
        <v>12</v>
      </c>
      <c r="D7" s="14"/>
    </row>
    <row r="8" spans="1:4" s="6" customFormat="1" ht="21" customHeight="1">
      <c r="A8" s="16" t="s">
        <v>13</v>
      </c>
      <c r="B8" s="14"/>
      <c r="C8" s="15" t="s">
        <v>14</v>
      </c>
      <c r="D8" s="14"/>
    </row>
    <row r="9" spans="1:4" s="6" customFormat="1" ht="21" customHeight="1">
      <c r="A9" s="16" t="s">
        <v>15</v>
      </c>
      <c r="B9" s="14"/>
      <c r="C9" s="15" t="s">
        <v>16</v>
      </c>
      <c r="D9" s="14"/>
    </row>
    <row r="10" spans="1:4" s="6" customFormat="1" ht="21" customHeight="1">
      <c r="A10" s="16" t="s">
        <v>17</v>
      </c>
      <c r="B10" s="14"/>
      <c r="C10" s="15" t="s">
        <v>18</v>
      </c>
      <c r="D10" s="14"/>
    </row>
    <row r="11" spans="1:4" s="6" customFormat="1" ht="21" customHeight="1">
      <c r="A11" s="16" t="s">
        <v>19</v>
      </c>
      <c r="B11" s="14"/>
      <c r="C11" s="15" t="s">
        <v>20</v>
      </c>
      <c r="D11" s="14"/>
    </row>
    <row r="12" spans="1:4" s="6" customFormat="1" ht="21" customHeight="1">
      <c r="A12" s="16" t="s">
        <v>21</v>
      </c>
      <c r="B12" s="14"/>
      <c r="C12" s="15" t="s">
        <v>22</v>
      </c>
      <c r="D12" s="14"/>
    </row>
    <row r="13" spans="1:4" s="6" customFormat="1" ht="21" customHeight="1">
      <c r="A13" s="16" t="s">
        <v>23</v>
      </c>
      <c r="B13" s="14"/>
      <c r="C13" s="15" t="s">
        <v>24</v>
      </c>
      <c r="D13" s="14">
        <v>74.045664000000002</v>
      </c>
    </row>
    <row r="14" spans="1:4" s="6" customFormat="1" ht="21" customHeight="1">
      <c r="A14" s="16"/>
      <c r="B14" s="14"/>
      <c r="C14" s="15" t="s">
        <v>25</v>
      </c>
      <c r="D14" s="14"/>
    </row>
    <row r="15" spans="1:4" s="6" customFormat="1" ht="21" customHeight="1">
      <c r="A15" s="16"/>
      <c r="B15" s="14"/>
      <c r="C15" s="15" t="s">
        <v>26</v>
      </c>
      <c r="D15" s="14"/>
    </row>
    <row r="16" spans="1:4" s="6" customFormat="1" ht="21" customHeight="1">
      <c r="A16" s="16"/>
      <c r="B16" s="17"/>
      <c r="C16" s="15" t="s">
        <v>27</v>
      </c>
      <c r="D16" s="14"/>
    </row>
    <row r="17" spans="1:4" s="6" customFormat="1" ht="21" customHeight="1">
      <c r="A17" s="16"/>
      <c r="B17" s="17"/>
      <c r="C17" s="15" t="s">
        <v>28</v>
      </c>
      <c r="D17" s="14"/>
    </row>
    <row r="18" spans="1:4" s="6" customFormat="1" ht="21" customHeight="1">
      <c r="A18" s="16"/>
      <c r="B18" s="17"/>
      <c r="C18" s="15" t="s">
        <v>29</v>
      </c>
      <c r="D18" s="14"/>
    </row>
    <row r="19" spans="1:4" s="6" customFormat="1" ht="21" customHeight="1">
      <c r="A19" s="16"/>
      <c r="B19" s="17"/>
      <c r="C19" s="15" t="s">
        <v>30</v>
      </c>
      <c r="D19" s="14"/>
    </row>
    <row r="20" spans="1:4" s="6" customFormat="1" ht="21" customHeight="1">
      <c r="A20" s="16"/>
      <c r="B20" s="17"/>
      <c r="C20" s="15" t="s">
        <v>31</v>
      </c>
      <c r="D20" s="14"/>
    </row>
    <row r="21" spans="1:4" s="6" customFormat="1" ht="21" customHeight="1">
      <c r="A21" s="16"/>
      <c r="B21" s="17"/>
      <c r="C21" s="15" t="s">
        <v>32</v>
      </c>
      <c r="D21" s="14"/>
    </row>
    <row r="22" spans="1:4" s="6" customFormat="1" ht="21" customHeight="1">
      <c r="A22" s="16"/>
      <c r="B22" s="17"/>
      <c r="C22" s="15" t="s">
        <v>33</v>
      </c>
      <c r="D22" s="14"/>
    </row>
    <row r="23" spans="1:4" s="6" customFormat="1" ht="21" customHeight="1">
      <c r="A23" s="16"/>
      <c r="B23" s="17"/>
      <c r="C23" s="15" t="s">
        <v>34</v>
      </c>
      <c r="D23" s="14"/>
    </row>
    <row r="24" spans="1:4" s="6" customFormat="1" ht="21" customHeight="1">
      <c r="A24" s="16"/>
      <c r="B24" s="17"/>
      <c r="C24" s="15" t="s">
        <v>35</v>
      </c>
      <c r="D24" s="14">
        <v>48.6096</v>
      </c>
    </row>
    <row r="25" spans="1:4" s="6" customFormat="1" ht="21" customHeight="1">
      <c r="A25" s="16"/>
      <c r="B25" s="17"/>
      <c r="C25" s="15" t="s">
        <v>36</v>
      </c>
      <c r="D25" s="14"/>
    </row>
    <row r="26" spans="1:4" s="6" customFormat="1" ht="21" customHeight="1">
      <c r="A26" s="16"/>
      <c r="B26" s="17"/>
      <c r="C26" s="15" t="s">
        <v>37</v>
      </c>
      <c r="D26" s="14"/>
    </row>
    <row r="27" spans="1:4" s="6" customFormat="1" ht="21" customHeight="1">
      <c r="A27" s="16"/>
      <c r="B27" s="17"/>
      <c r="C27" s="15" t="s">
        <v>38</v>
      </c>
      <c r="D27" s="14"/>
    </row>
    <row r="28" spans="1:4" s="6" customFormat="1" ht="21" customHeight="1">
      <c r="A28" s="16"/>
      <c r="B28" s="17"/>
      <c r="C28" s="15" t="s">
        <v>39</v>
      </c>
      <c r="D28" s="18">
        <f>ROUND(D30-SUM(D6:D27),2)</f>
        <v>0</v>
      </c>
    </row>
    <row r="29" spans="1:4" s="6" customFormat="1" ht="21" customHeight="1">
      <c r="A29" s="16"/>
      <c r="B29" s="17"/>
      <c r="C29" s="15"/>
      <c r="D29" s="17"/>
    </row>
    <row r="30" spans="1:4" s="6" customFormat="1" ht="21" customHeight="1">
      <c r="A30" s="19" t="s">
        <v>40</v>
      </c>
      <c r="B30" s="17">
        <f>B6+B10+B11+B12+B13+B14+B15</f>
        <v>601.33899399999996</v>
      </c>
      <c r="C30" s="11" t="s">
        <v>41</v>
      </c>
      <c r="D30" s="14">
        <f>D37-D35</f>
        <v>601.33899399999996</v>
      </c>
    </row>
    <row r="31" spans="1:4" ht="21" customHeight="1">
      <c r="A31" s="20"/>
      <c r="B31" s="20"/>
      <c r="C31" s="20"/>
      <c r="D31" s="20"/>
    </row>
    <row r="32" spans="1:4" ht="21" customHeight="1">
      <c r="A32" s="16" t="s">
        <v>42</v>
      </c>
      <c r="B32" s="14"/>
      <c r="C32" s="20"/>
      <c r="D32" s="20"/>
    </row>
    <row r="33" spans="1:4" ht="21" customHeight="1">
      <c r="A33" s="16" t="s">
        <v>43</v>
      </c>
      <c r="B33" s="14"/>
      <c r="C33" s="15" t="s">
        <v>44</v>
      </c>
      <c r="D33" s="20"/>
    </row>
    <row r="34" spans="1:4" s="6" customFormat="1" ht="21" customHeight="1">
      <c r="A34" s="16" t="s">
        <v>45</v>
      </c>
      <c r="B34" s="14"/>
      <c r="C34" s="15" t="s">
        <v>46</v>
      </c>
      <c r="D34" s="17"/>
    </row>
    <row r="35" spans="1:4" s="6" customFormat="1" ht="21" customHeight="1">
      <c r="A35" s="16" t="s">
        <v>47</v>
      </c>
      <c r="B35" s="14"/>
      <c r="C35" s="15" t="s">
        <v>48</v>
      </c>
      <c r="D35" s="14"/>
    </row>
    <row r="36" spans="1:4" s="6" customFormat="1" ht="21" customHeight="1">
      <c r="A36" s="16"/>
      <c r="B36" s="17"/>
      <c r="C36" s="21"/>
      <c r="D36" s="17"/>
    </row>
    <row r="37" spans="1:4" s="6" customFormat="1" ht="21" customHeight="1">
      <c r="A37" s="22" t="s">
        <v>49</v>
      </c>
      <c r="B37" s="23">
        <f>SUM(B30:B35)</f>
        <v>601.33899399999996</v>
      </c>
      <c r="C37" s="24" t="s">
        <v>50</v>
      </c>
      <c r="D37" s="14">
        <v>601.33899399999996</v>
      </c>
    </row>
  </sheetData>
  <mergeCells count="5">
    <mergeCell ref="A1:D1"/>
    <mergeCell ref="A2:D2"/>
    <mergeCell ref="A4:B4"/>
    <mergeCell ref="C4:D4"/>
    <mergeCell ref="A3:C3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9"/>
  <sheetViews>
    <sheetView workbookViewId="0">
      <pane ySplit="7" topLeftCell="A8" activePane="bottomLeft" state="frozen"/>
      <selection pane="bottomLeft" activeCell="C1" sqref="C1:S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8.625" customWidth="1"/>
    <col min="7" max="19" width="14.25" customWidth="1"/>
  </cols>
  <sheetData>
    <row r="1" spans="1:19" s="25" customFormat="1" ht="15" customHeight="1">
      <c r="B1" s="26"/>
      <c r="C1" s="66" t="s">
        <v>51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s="27" customFormat="1" ht="40.5" customHeight="1">
      <c r="A2" s="28"/>
      <c r="C2" s="67" t="s">
        <v>52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7"/>
      <c r="Q2" s="67"/>
      <c r="R2" s="68"/>
      <c r="S2" s="68"/>
    </row>
    <row r="3" spans="1:19" ht="21" customHeight="1">
      <c r="A3" s="71" t="s">
        <v>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5"/>
      <c r="Q3" s="75"/>
      <c r="R3" s="71"/>
      <c r="S3" s="71"/>
    </row>
    <row r="4" spans="1:19" s="29" customFormat="1" ht="21" customHeight="1">
      <c r="A4" s="73" t="s">
        <v>53</v>
      </c>
      <c r="B4" s="73" t="s">
        <v>54</v>
      </c>
      <c r="C4" s="78" t="s">
        <v>55</v>
      </c>
      <c r="D4" s="78"/>
      <c r="E4" s="78"/>
      <c r="F4" s="78" t="s">
        <v>56</v>
      </c>
      <c r="G4" s="78" t="s">
        <v>57</v>
      </c>
      <c r="H4" s="78" t="s">
        <v>58</v>
      </c>
      <c r="I4" s="78"/>
      <c r="J4" s="78"/>
      <c r="K4" s="78"/>
      <c r="L4" s="77" t="s">
        <v>59</v>
      </c>
      <c r="M4" s="77" t="s">
        <v>60</v>
      </c>
      <c r="N4" s="77" t="s">
        <v>61</v>
      </c>
      <c r="O4" s="77" t="s">
        <v>62</v>
      </c>
      <c r="P4" s="77" t="s">
        <v>42</v>
      </c>
      <c r="Q4" s="77" t="s">
        <v>43</v>
      </c>
      <c r="R4" s="77" t="s">
        <v>45</v>
      </c>
      <c r="S4" s="76" t="s">
        <v>47</v>
      </c>
    </row>
    <row r="5" spans="1:19" s="29" customFormat="1" ht="21" customHeight="1">
      <c r="A5" s="74"/>
      <c r="B5" s="74"/>
      <c r="C5" s="78" t="s">
        <v>63</v>
      </c>
      <c r="D5" s="78" t="s">
        <v>64</v>
      </c>
      <c r="E5" s="78" t="s">
        <v>65</v>
      </c>
      <c r="F5" s="78"/>
      <c r="G5" s="78"/>
      <c r="H5" s="78" t="s">
        <v>66</v>
      </c>
      <c r="I5" s="77" t="s">
        <v>67</v>
      </c>
      <c r="J5" s="77" t="s">
        <v>68</v>
      </c>
      <c r="K5" s="77" t="s">
        <v>69</v>
      </c>
      <c r="L5" s="77"/>
      <c r="M5" s="77"/>
      <c r="N5" s="77"/>
      <c r="O5" s="77"/>
      <c r="P5" s="77"/>
      <c r="Q5" s="77"/>
      <c r="R5" s="77"/>
      <c r="S5" s="77"/>
    </row>
    <row r="6" spans="1:19" s="29" customFormat="1" ht="21" customHeight="1">
      <c r="A6" s="74"/>
      <c r="B6" s="74"/>
      <c r="C6" s="78"/>
      <c r="D6" s="78"/>
      <c r="E6" s="78"/>
      <c r="F6" s="78"/>
      <c r="G6" s="78"/>
      <c r="H6" s="78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s="29" customFormat="1" ht="21" customHeight="1">
      <c r="A7" s="74"/>
      <c r="B7" s="74"/>
      <c r="C7" s="78"/>
      <c r="D7" s="78"/>
      <c r="E7" s="78"/>
      <c r="F7" s="78"/>
      <c r="G7" s="78"/>
      <c r="H7" s="78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19" s="6" customFormat="1" ht="21" customHeight="1">
      <c r="A8" s="31"/>
      <c r="B8" s="31"/>
      <c r="C8" s="32"/>
      <c r="D8" s="32"/>
      <c r="E8" s="32"/>
      <c r="F8" s="33" t="s">
        <v>70</v>
      </c>
      <c r="G8" s="34">
        <f t="shared" ref="G8:G19" si="0">H8+SUM(L8:S8)</f>
        <v>601.33899399999996</v>
      </c>
      <c r="H8" s="34">
        <f t="shared" ref="H8:H19" si="1">I8+J8+K8</f>
        <v>601.33899399999996</v>
      </c>
      <c r="I8" s="35">
        <v>601.33899399999996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</row>
    <row r="9" spans="1:19" s="6" customFormat="1" ht="21" customHeight="1">
      <c r="A9" s="31"/>
      <c r="B9" s="31"/>
      <c r="C9" s="32" t="s">
        <v>71</v>
      </c>
      <c r="D9" s="32"/>
      <c r="E9" s="32"/>
      <c r="F9" s="33" t="s">
        <v>72</v>
      </c>
      <c r="G9" s="34">
        <f t="shared" si="0"/>
        <v>478.68373000000003</v>
      </c>
      <c r="H9" s="34">
        <f t="shared" si="1"/>
        <v>478.68373000000003</v>
      </c>
      <c r="I9" s="35">
        <v>478.68373000000003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19" ht="21" customHeight="1">
      <c r="A10" s="31"/>
      <c r="B10" s="31"/>
      <c r="C10" s="32"/>
      <c r="D10" s="32" t="s">
        <v>73</v>
      </c>
      <c r="E10" s="32"/>
      <c r="F10" s="33" t="s">
        <v>74</v>
      </c>
      <c r="G10" s="34">
        <f t="shared" si="0"/>
        <v>478.68373000000003</v>
      </c>
      <c r="H10" s="34">
        <f t="shared" si="1"/>
        <v>478.68373000000003</v>
      </c>
      <c r="I10" s="35">
        <v>478.68373000000003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19" ht="21" customHeight="1">
      <c r="A11" s="31"/>
      <c r="B11" s="31"/>
      <c r="C11" s="32"/>
      <c r="D11" s="32"/>
      <c r="E11" s="32" t="s">
        <v>75</v>
      </c>
      <c r="F11" s="33" t="s">
        <v>76</v>
      </c>
      <c r="G11" s="34">
        <f t="shared" si="0"/>
        <v>42</v>
      </c>
      <c r="H11" s="34">
        <f t="shared" si="1"/>
        <v>42</v>
      </c>
      <c r="I11" s="35">
        <v>42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19" ht="21" customHeight="1">
      <c r="A12" s="31"/>
      <c r="B12" s="31"/>
      <c r="C12" s="32"/>
      <c r="D12" s="32"/>
      <c r="E12" s="32" t="s">
        <v>77</v>
      </c>
      <c r="F12" s="33" t="s">
        <v>78</v>
      </c>
      <c r="G12" s="34">
        <f t="shared" si="0"/>
        <v>436.68373000000003</v>
      </c>
      <c r="H12" s="34">
        <f t="shared" si="1"/>
        <v>436.68373000000003</v>
      </c>
      <c r="I12" s="35">
        <v>436.68373000000003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19" ht="21" customHeight="1">
      <c r="A13" s="31"/>
      <c r="B13" s="31"/>
      <c r="C13" s="32" t="s">
        <v>79</v>
      </c>
      <c r="D13" s="32"/>
      <c r="E13" s="32"/>
      <c r="F13" s="33" t="s">
        <v>80</v>
      </c>
      <c r="G13" s="34">
        <f t="shared" si="0"/>
        <v>74.045664000000002</v>
      </c>
      <c r="H13" s="34">
        <f t="shared" si="1"/>
        <v>74.045664000000002</v>
      </c>
      <c r="I13" s="35">
        <v>74.045664000000002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19" ht="21" customHeight="1">
      <c r="A14" s="31"/>
      <c r="B14" s="31"/>
      <c r="C14" s="32"/>
      <c r="D14" s="32" t="s">
        <v>81</v>
      </c>
      <c r="E14" s="32"/>
      <c r="F14" s="33" t="s">
        <v>82</v>
      </c>
      <c r="G14" s="34">
        <f t="shared" si="0"/>
        <v>74.045664000000002</v>
      </c>
      <c r="H14" s="34">
        <f t="shared" si="1"/>
        <v>74.045664000000002</v>
      </c>
      <c r="I14" s="35">
        <v>74.045664000000002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spans="1:19" ht="21" customHeight="1">
      <c r="A15" s="31"/>
      <c r="B15" s="31"/>
      <c r="C15" s="32"/>
      <c r="D15" s="32"/>
      <c r="E15" s="32" t="s">
        <v>81</v>
      </c>
      <c r="F15" s="33" t="s">
        <v>83</v>
      </c>
      <c r="G15" s="34">
        <f t="shared" si="0"/>
        <v>49.363776000000001</v>
      </c>
      <c r="H15" s="34">
        <f t="shared" si="1"/>
        <v>49.363776000000001</v>
      </c>
      <c r="I15" s="35">
        <v>49.363776000000001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</row>
    <row r="16" spans="1:19" ht="21" customHeight="1">
      <c r="A16" s="31"/>
      <c r="B16" s="31"/>
      <c r="C16" s="32"/>
      <c r="D16" s="32"/>
      <c r="E16" s="32" t="s">
        <v>84</v>
      </c>
      <c r="F16" s="33" t="s">
        <v>85</v>
      </c>
      <c r="G16" s="34">
        <f t="shared" si="0"/>
        <v>24.681888000000001</v>
      </c>
      <c r="H16" s="34">
        <f t="shared" si="1"/>
        <v>24.681888000000001</v>
      </c>
      <c r="I16" s="35">
        <v>24.681888000000001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</row>
    <row r="17" spans="1:19" ht="21" customHeight="1">
      <c r="A17" s="31"/>
      <c r="B17" s="31"/>
      <c r="C17" s="32" t="s">
        <v>86</v>
      </c>
      <c r="D17" s="32"/>
      <c r="E17" s="32"/>
      <c r="F17" s="33" t="s">
        <v>87</v>
      </c>
      <c r="G17" s="34">
        <f t="shared" si="0"/>
        <v>48.6096</v>
      </c>
      <c r="H17" s="34">
        <f t="shared" si="1"/>
        <v>48.6096</v>
      </c>
      <c r="I17" s="35">
        <v>48.6096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</row>
    <row r="18" spans="1:19" ht="21" customHeight="1">
      <c r="A18" s="31"/>
      <c r="B18" s="31"/>
      <c r="C18" s="32"/>
      <c r="D18" s="32" t="s">
        <v>88</v>
      </c>
      <c r="E18" s="32"/>
      <c r="F18" s="33" t="s">
        <v>89</v>
      </c>
      <c r="G18" s="34">
        <f t="shared" si="0"/>
        <v>48.6096</v>
      </c>
      <c r="H18" s="34">
        <f t="shared" si="1"/>
        <v>48.6096</v>
      </c>
      <c r="I18" s="35">
        <v>48.6096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</row>
    <row r="19" spans="1:19" ht="21" customHeight="1">
      <c r="A19" s="31"/>
      <c r="B19" s="31"/>
      <c r="C19" s="32"/>
      <c r="D19" s="32"/>
      <c r="E19" s="32" t="s">
        <v>90</v>
      </c>
      <c r="F19" s="33" t="s">
        <v>91</v>
      </c>
      <c r="G19" s="34">
        <f t="shared" si="0"/>
        <v>48.6096</v>
      </c>
      <c r="H19" s="34">
        <f t="shared" si="1"/>
        <v>48.6096</v>
      </c>
      <c r="I19" s="35">
        <v>48.6096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</row>
  </sheetData>
  <mergeCells count="24">
    <mergeCell ref="I5:I7"/>
    <mergeCell ref="J5:J7"/>
    <mergeCell ref="K5:K7"/>
    <mergeCell ref="C4:E4"/>
    <mergeCell ref="C5:C7"/>
    <mergeCell ref="D5:D7"/>
    <mergeCell ref="E5:E7"/>
    <mergeCell ref="F4:F7"/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pane ySplit="5" topLeftCell="A6" activePane="bottomLeft" state="frozen"/>
      <selection pane="bottomLeft" activeCell="C1" sqref="C1:J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0" width="14.25" style="41" customWidth="1"/>
  </cols>
  <sheetData>
    <row r="1" spans="1:10" ht="13.5" customHeight="1">
      <c r="A1" s="36"/>
      <c r="B1" s="36"/>
      <c r="C1" s="66" t="s">
        <v>92</v>
      </c>
      <c r="D1" s="66"/>
      <c r="E1" s="66"/>
      <c r="F1" s="66"/>
      <c r="G1" s="80"/>
      <c r="H1" s="80"/>
      <c r="I1" s="80"/>
      <c r="J1" s="80"/>
    </row>
    <row r="2" spans="1:10" ht="40.5" customHeight="1">
      <c r="A2" s="8"/>
      <c r="B2" s="27"/>
      <c r="C2" s="67" t="s">
        <v>93</v>
      </c>
      <c r="D2" s="81"/>
      <c r="E2" s="81"/>
      <c r="F2" s="81"/>
      <c r="G2" s="82"/>
      <c r="H2" s="82"/>
      <c r="I2" s="82"/>
      <c r="J2" s="82"/>
    </row>
    <row r="3" spans="1:10" ht="21" customHeight="1">
      <c r="A3" s="71" t="s">
        <v>3</v>
      </c>
      <c r="B3" s="71"/>
      <c r="C3" s="71"/>
      <c r="D3" s="71"/>
      <c r="E3" s="71"/>
      <c r="F3" s="71"/>
      <c r="G3" s="79"/>
      <c r="H3" s="79"/>
      <c r="I3" s="79"/>
      <c r="J3" s="37" t="s">
        <v>4</v>
      </c>
    </row>
    <row r="4" spans="1:10" s="7" customFormat="1" ht="21" customHeight="1">
      <c r="A4" s="73" t="s">
        <v>53</v>
      </c>
      <c r="B4" s="73" t="s">
        <v>54</v>
      </c>
      <c r="C4" s="78" t="s">
        <v>55</v>
      </c>
      <c r="D4" s="83"/>
      <c r="E4" s="83"/>
      <c r="F4" s="78" t="s">
        <v>56</v>
      </c>
      <c r="G4" s="77" t="s">
        <v>94</v>
      </c>
      <c r="H4" s="77" t="s">
        <v>95</v>
      </c>
      <c r="I4" s="77" t="s">
        <v>96</v>
      </c>
      <c r="J4" s="77" t="s">
        <v>48</v>
      </c>
    </row>
    <row r="5" spans="1:10" s="29" customFormat="1" ht="21" customHeight="1">
      <c r="A5" s="74"/>
      <c r="B5" s="74"/>
      <c r="C5" s="30" t="s">
        <v>63</v>
      </c>
      <c r="D5" s="30" t="s">
        <v>64</v>
      </c>
      <c r="E5" s="30" t="s">
        <v>65</v>
      </c>
      <c r="F5" s="78"/>
      <c r="G5" s="77"/>
      <c r="H5" s="77"/>
      <c r="I5" s="77"/>
      <c r="J5" s="77"/>
    </row>
    <row r="6" spans="1:10" s="6" customFormat="1" ht="21" customHeight="1">
      <c r="A6" s="31"/>
      <c r="B6" s="31"/>
      <c r="C6" s="38"/>
      <c r="D6" s="38"/>
      <c r="E6" s="38"/>
      <c r="F6" s="31" t="s">
        <v>70</v>
      </c>
      <c r="G6" s="39">
        <f t="shared" ref="G6:G17" si="0">SUM(H6:J6)</f>
        <v>601.33899399999996</v>
      </c>
      <c r="H6" s="40">
        <v>559.33899399999996</v>
      </c>
      <c r="I6" s="40">
        <v>42</v>
      </c>
      <c r="J6" s="40">
        <v>0</v>
      </c>
    </row>
    <row r="7" spans="1:10" s="6" customFormat="1" ht="21" customHeight="1">
      <c r="A7" s="31"/>
      <c r="B7" s="31"/>
      <c r="C7" s="38" t="s">
        <v>71</v>
      </c>
      <c r="D7" s="38"/>
      <c r="E7" s="38"/>
      <c r="F7" s="31" t="s">
        <v>72</v>
      </c>
      <c r="G7" s="39">
        <f t="shared" si="0"/>
        <v>478.68373000000003</v>
      </c>
      <c r="H7" s="40">
        <v>436.68373000000003</v>
      </c>
      <c r="I7" s="40">
        <v>42</v>
      </c>
      <c r="J7" s="40">
        <v>0</v>
      </c>
    </row>
    <row r="8" spans="1:10" ht="21" customHeight="1">
      <c r="A8" s="31"/>
      <c r="B8" s="31"/>
      <c r="C8" s="38"/>
      <c r="D8" s="38" t="s">
        <v>73</v>
      </c>
      <c r="E8" s="38"/>
      <c r="F8" s="31" t="s">
        <v>74</v>
      </c>
      <c r="G8" s="39">
        <f t="shared" si="0"/>
        <v>478.68373000000003</v>
      </c>
      <c r="H8" s="40">
        <v>436.68373000000003</v>
      </c>
      <c r="I8" s="40">
        <v>42</v>
      </c>
      <c r="J8" s="40">
        <v>0</v>
      </c>
    </row>
    <row r="9" spans="1:10" ht="21" customHeight="1">
      <c r="A9" s="31"/>
      <c r="B9" s="31"/>
      <c r="C9" s="38"/>
      <c r="D9" s="38"/>
      <c r="E9" s="38" t="s">
        <v>75</v>
      </c>
      <c r="F9" s="31" t="s">
        <v>76</v>
      </c>
      <c r="G9" s="39">
        <f t="shared" si="0"/>
        <v>42</v>
      </c>
      <c r="H9" s="40">
        <v>0</v>
      </c>
      <c r="I9" s="40">
        <v>42</v>
      </c>
      <c r="J9" s="40">
        <v>0</v>
      </c>
    </row>
    <row r="10" spans="1:10" ht="21" customHeight="1">
      <c r="A10" s="31"/>
      <c r="B10" s="31"/>
      <c r="C10" s="38"/>
      <c r="D10" s="38"/>
      <c r="E10" s="38" t="s">
        <v>77</v>
      </c>
      <c r="F10" s="31" t="s">
        <v>78</v>
      </c>
      <c r="G10" s="39">
        <f t="shared" si="0"/>
        <v>436.68373000000003</v>
      </c>
      <c r="H10" s="40">
        <v>436.68373000000003</v>
      </c>
      <c r="I10" s="40">
        <v>0</v>
      </c>
      <c r="J10" s="40">
        <v>0</v>
      </c>
    </row>
    <row r="11" spans="1:10" ht="21" customHeight="1">
      <c r="A11" s="31"/>
      <c r="B11" s="31"/>
      <c r="C11" s="38" t="s">
        <v>79</v>
      </c>
      <c r="D11" s="38"/>
      <c r="E11" s="38"/>
      <c r="F11" s="31" t="s">
        <v>80</v>
      </c>
      <c r="G11" s="39">
        <f t="shared" si="0"/>
        <v>74.045664000000002</v>
      </c>
      <c r="H11" s="40">
        <v>74.045664000000002</v>
      </c>
      <c r="I11" s="40">
        <v>0</v>
      </c>
      <c r="J11" s="40">
        <v>0</v>
      </c>
    </row>
    <row r="12" spans="1:10" ht="21" customHeight="1">
      <c r="A12" s="31"/>
      <c r="B12" s="31"/>
      <c r="C12" s="38"/>
      <c r="D12" s="38" t="s">
        <v>81</v>
      </c>
      <c r="E12" s="38"/>
      <c r="F12" s="31" t="s">
        <v>82</v>
      </c>
      <c r="G12" s="39">
        <f t="shared" si="0"/>
        <v>74.045664000000002</v>
      </c>
      <c r="H12" s="40">
        <v>74.045664000000002</v>
      </c>
      <c r="I12" s="40">
        <v>0</v>
      </c>
      <c r="J12" s="40">
        <v>0</v>
      </c>
    </row>
    <row r="13" spans="1:10" ht="21" customHeight="1">
      <c r="A13" s="31"/>
      <c r="B13" s="31"/>
      <c r="C13" s="38"/>
      <c r="D13" s="38"/>
      <c r="E13" s="38" t="s">
        <v>81</v>
      </c>
      <c r="F13" s="31" t="s">
        <v>83</v>
      </c>
      <c r="G13" s="39">
        <f t="shared" si="0"/>
        <v>49.363776000000001</v>
      </c>
      <c r="H13" s="40">
        <v>49.363776000000001</v>
      </c>
      <c r="I13" s="40">
        <v>0</v>
      </c>
      <c r="J13" s="40">
        <v>0</v>
      </c>
    </row>
    <row r="14" spans="1:10" ht="21" customHeight="1">
      <c r="A14" s="31"/>
      <c r="B14" s="31"/>
      <c r="C14" s="38"/>
      <c r="D14" s="38"/>
      <c r="E14" s="38" t="s">
        <v>84</v>
      </c>
      <c r="F14" s="31" t="s">
        <v>85</v>
      </c>
      <c r="G14" s="39">
        <f t="shared" si="0"/>
        <v>24.681888000000001</v>
      </c>
      <c r="H14" s="40">
        <v>24.681888000000001</v>
      </c>
      <c r="I14" s="40">
        <v>0</v>
      </c>
      <c r="J14" s="40">
        <v>0</v>
      </c>
    </row>
    <row r="15" spans="1:10" ht="21" customHeight="1">
      <c r="A15" s="31"/>
      <c r="B15" s="31"/>
      <c r="C15" s="38" t="s">
        <v>86</v>
      </c>
      <c r="D15" s="38"/>
      <c r="E15" s="38"/>
      <c r="F15" s="31" t="s">
        <v>87</v>
      </c>
      <c r="G15" s="39">
        <f t="shared" si="0"/>
        <v>48.6096</v>
      </c>
      <c r="H15" s="40">
        <v>48.6096</v>
      </c>
      <c r="I15" s="40">
        <v>0</v>
      </c>
      <c r="J15" s="40">
        <v>0</v>
      </c>
    </row>
    <row r="16" spans="1:10" ht="21" customHeight="1">
      <c r="A16" s="31"/>
      <c r="B16" s="31"/>
      <c r="C16" s="38"/>
      <c r="D16" s="38" t="s">
        <v>88</v>
      </c>
      <c r="E16" s="38"/>
      <c r="F16" s="31" t="s">
        <v>89</v>
      </c>
      <c r="G16" s="39">
        <f t="shared" si="0"/>
        <v>48.6096</v>
      </c>
      <c r="H16" s="40">
        <v>48.6096</v>
      </c>
      <c r="I16" s="40">
        <v>0</v>
      </c>
      <c r="J16" s="40">
        <v>0</v>
      </c>
    </row>
    <row r="17" spans="1:10" ht="21" customHeight="1">
      <c r="A17" s="31"/>
      <c r="B17" s="31"/>
      <c r="C17" s="38"/>
      <c r="D17" s="38"/>
      <c r="E17" s="38" t="s">
        <v>90</v>
      </c>
      <c r="F17" s="31" t="s">
        <v>91</v>
      </c>
      <c r="G17" s="39">
        <f t="shared" si="0"/>
        <v>48.6096</v>
      </c>
      <c r="H17" s="40">
        <v>48.6096</v>
      </c>
      <c r="I17" s="40">
        <v>0</v>
      </c>
      <c r="J17" s="40">
        <v>0</v>
      </c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workbookViewId="0">
      <pane ySplit="6" topLeftCell="A7" activePane="bottomLeft" state="frozen"/>
      <selection pane="bottomLeft"/>
    </sheetView>
  </sheetViews>
  <sheetFormatPr defaultColWidth="8" defaultRowHeight="14.25" customHeight="1"/>
  <cols>
    <col min="1" max="1" width="29.125" style="1" customWidth="1"/>
    <col min="2" max="2" width="24.25" style="1" customWidth="1"/>
    <col min="3" max="3" width="30.25" style="1" customWidth="1"/>
    <col min="4" max="7" width="17.125" style="1" customWidth="1"/>
  </cols>
  <sheetData>
    <row r="1" spans="1:7" ht="15" customHeight="1">
      <c r="A1" s="42"/>
      <c r="B1" s="2"/>
      <c r="C1" s="2"/>
      <c r="D1" s="3"/>
      <c r="E1" s="43"/>
      <c r="F1" s="3"/>
      <c r="G1" s="44" t="s">
        <v>97</v>
      </c>
    </row>
    <row r="2" spans="1:7" ht="32.25" customHeight="1">
      <c r="A2" s="87" t="s">
        <v>98</v>
      </c>
      <c r="B2" s="87"/>
      <c r="C2" s="87"/>
      <c r="D2" s="87"/>
      <c r="E2" s="87"/>
      <c r="F2" s="88"/>
      <c r="G2" s="88"/>
    </row>
    <row r="3" spans="1:7" ht="18" customHeight="1">
      <c r="A3" s="84" t="s">
        <v>3</v>
      </c>
      <c r="B3" s="84"/>
      <c r="C3" s="84"/>
      <c r="D3" s="85"/>
      <c r="E3" s="86"/>
      <c r="F3" s="85"/>
      <c r="G3" s="45" t="s">
        <v>4</v>
      </c>
    </row>
    <row r="4" spans="1:7" ht="19.5" customHeight="1">
      <c r="A4" s="89" t="s">
        <v>99</v>
      </c>
      <c r="B4" s="89"/>
      <c r="C4" s="89" t="s">
        <v>100</v>
      </c>
      <c r="D4" s="89"/>
      <c r="E4" s="90"/>
      <c r="F4" s="91"/>
      <c r="G4" s="91"/>
    </row>
    <row r="5" spans="1:7" ht="19.5" customHeight="1">
      <c r="A5" s="92" t="s">
        <v>101</v>
      </c>
      <c r="B5" s="92" t="s">
        <v>8</v>
      </c>
      <c r="C5" s="93" t="s">
        <v>101</v>
      </c>
      <c r="D5" s="89" t="s">
        <v>8</v>
      </c>
      <c r="E5" s="90"/>
      <c r="F5" s="91"/>
      <c r="G5" s="91"/>
    </row>
    <row r="6" spans="1:7" ht="19.5" customHeight="1">
      <c r="A6" s="92"/>
      <c r="B6" s="92"/>
      <c r="C6" s="94"/>
      <c r="D6" s="46" t="s">
        <v>94</v>
      </c>
      <c r="E6" s="46" t="s">
        <v>67</v>
      </c>
      <c r="F6" s="46" t="s">
        <v>68</v>
      </c>
      <c r="G6" s="46" t="s">
        <v>69</v>
      </c>
    </row>
    <row r="7" spans="1:7" ht="19.5" customHeight="1">
      <c r="A7" s="47" t="s">
        <v>102</v>
      </c>
      <c r="B7" s="48">
        <v>601.33899399999996</v>
      </c>
      <c r="C7" s="49" t="s">
        <v>10</v>
      </c>
      <c r="D7" s="50">
        <f t="shared" ref="D7:D28" si="0">SUM(E7:G7)</f>
        <v>478.68373000000003</v>
      </c>
      <c r="E7" s="50">
        <v>478.68373000000003</v>
      </c>
      <c r="F7" s="50"/>
      <c r="G7" s="50"/>
    </row>
    <row r="8" spans="1:7" ht="19.5" customHeight="1">
      <c r="A8" s="51" t="s">
        <v>103</v>
      </c>
      <c r="B8" s="48"/>
      <c r="C8" s="49" t="s">
        <v>12</v>
      </c>
      <c r="D8" s="50">
        <f t="shared" si="0"/>
        <v>0</v>
      </c>
      <c r="E8" s="50"/>
      <c r="F8" s="50"/>
      <c r="G8" s="50"/>
    </row>
    <row r="9" spans="1:7" ht="19.5" customHeight="1">
      <c r="A9" s="51" t="s">
        <v>104</v>
      </c>
      <c r="B9" s="48"/>
      <c r="C9" s="49" t="s">
        <v>14</v>
      </c>
      <c r="D9" s="50">
        <f t="shared" si="0"/>
        <v>0</v>
      </c>
      <c r="E9" s="50"/>
      <c r="F9" s="50"/>
      <c r="G9" s="50"/>
    </row>
    <row r="10" spans="1:7" ht="19.5" customHeight="1">
      <c r="A10" s="51"/>
      <c r="B10" s="52"/>
      <c r="C10" s="49" t="s">
        <v>16</v>
      </c>
      <c r="D10" s="50">
        <f t="shared" si="0"/>
        <v>0</v>
      </c>
      <c r="E10" s="50"/>
      <c r="F10" s="50"/>
      <c r="G10" s="50"/>
    </row>
    <row r="11" spans="1:7" ht="19.5" customHeight="1">
      <c r="A11" s="51"/>
      <c r="B11" s="52"/>
      <c r="C11" s="49" t="s">
        <v>18</v>
      </c>
      <c r="D11" s="50">
        <f t="shared" si="0"/>
        <v>0</v>
      </c>
      <c r="E11" s="50"/>
      <c r="F11" s="50"/>
      <c r="G11" s="50"/>
    </row>
    <row r="12" spans="1:7" ht="19.5" customHeight="1">
      <c r="A12" s="51"/>
      <c r="B12" s="52"/>
      <c r="C12" s="49" t="s">
        <v>20</v>
      </c>
      <c r="D12" s="50">
        <f t="shared" si="0"/>
        <v>0</v>
      </c>
      <c r="E12" s="50"/>
      <c r="F12" s="50"/>
      <c r="G12" s="50"/>
    </row>
    <row r="13" spans="1:7" ht="19.5" customHeight="1">
      <c r="A13" s="51"/>
      <c r="B13" s="52"/>
      <c r="C13" s="49" t="s">
        <v>22</v>
      </c>
      <c r="D13" s="50">
        <f t="shared" si="0"/>
        <v>0</v>
      </c>
      <c r="E13" s="50"/>
      <c r="F13" s="50"/>
      <c r="G13" s="50"/>
    </row>
    <row r="14" spans="1:7" ht="19.5" customHeight="1">
      <c r="A14" s="51"/>
      <c r="B14" s="52"/>
      <c r="C14" s="49" t="s">
        <v>24</v>
      </c>
      <c r="D14" s="50">
        <f t="shared" si="0"/>
        <v>74.045664000000002</v>
      </c>
      <c r="E14" s="50">
        <v>74.045664000000002</v>
      </c>
      <c r="F14" s="50"/>
      <c r="G14" s="50"/>
    </row>
    <row r="15" spans="1:7" ht="19.5" customHeight="1">
      <c r="A15" s="51"/>
      <c r="B15" s="52"/>
      <c r="C15" s="49" t="s">
        <v>25</v>
      </c>
      <c r="D15" s="50">
        <f t="shared" si="0"/>
        <v>0</v>
      </c>
      <c r="E15" s="50"/>
      <c r="F15" s="50"/>
      <c r="G15" s="50"/>
    </row>
    <row r="16" spans="1:7" ht="19.5" customHeight="1">
      <c r="A16" s="51"/>
      <c r="B16" s="52"/>
      <c r="C16" s="49" t="s">
        <v>26</v>
      </c>
      <c r="D16" s="50">
        <f t="shared" si="0"/>
        <v>0</v>
      </c>
      <c r="E16" s="50"/>
      <c r="F16" s="50"/>
      <c r="G16" s="50"/>
    </row>
    <row r="17" spans="1:7" ht="19.5" customHeight="1">
      <c r="A17" s="51"/>
      <c r="B17" s="52"/>
      <c r="C17" s="49" t="s">
        <v>27</v>
      </c>
      <c r="D17" s="50">
        <f t="shared" si="0"/>
        <v>0</v>
      </c>
      <c r="E17" s="50"/>
      <c r="F17" s="50"/>
      <c r="G17" s="50"/>
    </row>
    <row r="18" spans="1:7" ht="19.5" customHeight="1">
      <c r="A18" s="47"/>
      <c r="B18" s="52"/>
      <c r="C18" s="49" t="s">
        <v>28</v>
      </c>
      <c r="D18" s="50">
        <f t="shared" si="0"/>
        <v>0</v>
      </c>
      <c r="E18" s="50"/>
      <c r="F18" s="50"/>
      <c r="G18" s="50"/>
    </row>
    <row r="19" spans="1:7" ht="19.5" customHeight="1">
      <c r="A19" s="51"/>
      <c r="B19" s="52"/>
      <c r="C19" s="49" t="s">
        <v>29</v>
      </c>
      <c r="D19" s="50">
        <f t="shared" si="0"/>
        <v>0</v>
      </c>
      <c r="E19" s="50"/>
      <c r="F19" s="50"/>
      <c r="G19" s="50"/>
    </row>
    <row r="20" spans="1:7" ht="19.5" customHeight="1">
      <c r="A20" s="53"/>
      <c r="B20" s="48"/>
      <c r="C20" s="49" t="s">
        <v>30</v>
      </c>
      <c r="D20" s="50">
        <f t="shared" si="0"/>
        <v>0</v>
      </c>
      <c r="E20" s="50"/>
      <c r="F20" s="50"/>
      <c r="G20" s="50"/>
    </row>
    <row r="21" spans="1:7" ht="19.5" customHeight="1">
      <c r="A21" s="47"/>
      <c r="B21" s="52"/>
      <c r="C21" s="49" t="s">
        <v>31</v>
      </c>
      <c r="D21" s="50">
        <f t="shared" si="0"/>
        <v>0</v>
      </c>
      <c r="E21" s="50"/>
      <c r="F21" s="50"/>
      <c r="G21" s="50"/>
    </row>
    <row r="22" spans="1:7" ht="19.5" customHeight="1">
      <c r="A22" s="47"/>
      <c r="B22" s="52"/>
      <c r="C22" s="49" t="s">
        <v>32</v>
      </c>
      <c r="D22" s="50">
        <f t="shared" si="0"/>
        <v>0</v>
      </c>
      <c r="E22" s="50"/>
      <c r="F22" s="50"/>
      <c r="G22" s="50"/>
    </row>
    <row r="23" spans="1:7" ht="19.5" customHeight="1">
      <c r="A23" s="47"/>
      <c r="B23" s="52"/>
      <c r="C23" s="49" t="s">
        <v>33</v>
      </c>
      <c r="D23" s="50">
        <f t="shared" si="0"/>
        <v>0</v>
      </c>
      <c r="E23" s="50"/>
      <c r="F23" s="50"/>
      <c r="G23" s="50"/>
    </row>
    <row r="24" spans="1:7" ht="19.5" customHeight="1">
      <c r="A24" s="47"/>
      <c r="B24" s="48"/>
      <c r="C24" s="49" t="s">
        <v>34</v>
      </c>
      <c r="D24" s="50">
        <f t="shared" si="0"/>
        <v>0</v>
      </c>
      <c r="E24" s="50"/>
      <c r="F24" s="50"/>
      <c r="G24" s="50"/>
    </row>
    <row r="25" spans="1:7" ht="19.5" customHeight="1">
      <c r="A25" s="47"/>
      <c r="B25" s="48"/>
      <c r="C25" s="49" t="s">
        <v>35</v>
      </c>
      <c r="D25" s="50">
        <f t="shared" si="0"/>
        <v>48.6096</v>
      </c>
      <c r="E25" s="50">
        <v>48.6096</v>
      </c>
      <c r="F25" s="50"/>
      <c r="G25" s="50"/>
    </row>
    <row r="26" spans="1:7" ht="19.5" customHeight="1">
      <c r="A26" s="51"/>
      <c r="B26" s="48"/>
      <c r="C26" s="49" t="s">
        <v>36</v>
      </c>
      <c r="D26" s="50">
        <f t="shared" si="0"/>
        <v>0</v>
      </c>
      <c r="E26" s="50"/>
      <c r="F26" s="50"/>
      <c r="G26" s="50"/>
    </row>
    <row r="27" spans="1:7" ht="19.5" customHeight="1">
      <c r="A27" s="47"/>
      <c r="B27" s="48"/>
      <c r="C27" s="49" t="s">
        <v>37</v>
      </c>
      <c r="D27" s="50">
        <f t="shared" si="0"/>
        <v>0</v>
      </c>
      <c r="E27" s="50"/>
      <c r="F27" s="50"/>
      <c r="G27" s="50"/>
    </row>
    <row r="28" spans="1:7" ht="19.5" customHeight="1">
      <c r="A28" s="47"/>
      <c r="B28" s="48"/>
      <c r="C28" s="49" t="s">
        <v>38</v>
      </c>
      <c r="D28" s="50">
        <f t="shared" si="0"/>
        <v>0</v>
      </c>
      <c r="E28" s="50"/>
      <c r="F28" s="50"/>
      <c r="G28" s="50"/>
    </row>
    <row r="29" spans="1:7" ht="19.5" customHeight="1">
      <c r="A29" s="47"/>
      <c r="B29" s="48"/>
      <c r="C29" s="49" t="s">
        <v>39</v>
      </c>
      <c r="D29" s="50">
        <f>ROUND(D31-SUM(D7:D28),2)</f>
        <v>0</v>
      </c>
      <c r="E29" s="50">
        <f>ROUND(E31-SUM(E7:E28),2)</f>
        <v>0</v>
      </c>
      <c r="F29" s="50">
        <f>ROUND(F31-SUM(F7:F28),2)</f>
        <v>0</v>
      </c>
      <c r="G29" s="50">
        <f>ROUND(G31-SUM(G7:G28),2)</f>
        <v>0</v>
      </c>
    </row>
    <row r="30" spans="1:7" ht="19.5" customHeight="1">
      <c r="A30" s="47"/>
      <c r="B30" s="48"/>
      <c r="C30" s="49"/>
      <c r="D30" s="50"/>
      <c r="E30" s="50"/>
      <c r="F30" s="50"/>
      <c r="G30" s="50"/>
    </row>
    <row r="31" spans="1:7" ht="19.5" customHeight="1">
      <c r="A31" s="47" t="s">
        <v>105</v>
      </c>
      <c r="B31" s="48">
        <f>SUM(B7:B9)</f>
        <v>601.33899399999996</v>
      </c>
      <c r="C31" s="49" t="s">
        <v>106</v>
      </c>
      <c r="D31" s="50">
        <f>D35-D33</f>
        <v>601.33899399999996</v>
      </c>
      <c r="E31" s="50">
        <f>E35-E33</f>
        <v>601.33899399999996</v>
      </c>
      <c r="F31" s="50">
        <f>F35-F33</f>
        <v>0</v>
      </c>
      <c r="G31" s="50">
        <f>G35-G33</f>
        <v>0</v>
      </c>
    </row>
    <row r="32" spans="1:7" ht="19.5" customHeight="1">
      <c r="A32" s="47"/>
      <c r="B32" s="48"/>
      <c r="C32" s="49"/>
      <c r="D32" s="50"/>
      <c r="E32" s="50"/>
      <c r="F32" s="50"/>
      <c r="G32" s="50"/>
    </row>
    <row r="33" spans="1:7" ht="19.5" customHeight="1">
      <c r="A33" s="47" t="s">
        <v>47</v>
      </c>
      <c r="B33" s="48"/>
      <c r="C33" s="49" t="s">
        <v>48</v>
      </c>
      <c r="D33" s="54">
        <f>SUM(E33:G33)</f>
        <v>0</v>
      </c>
      <c r="E33" s="55"/>
      <c r="F33" s="55"/>
      <c r="G33" s="55"/>
    </row>
    <row r="34" spans="1:7" ht="19.5" customHeight="1">
      <c r="A34" s="47"/>
      <c r="B34" s="48"/>
      <c r="C34" s="49"/>
      <c r="D34" s="50"/>
      <c r="E34" s="50"/>
      <c r="F34" s="50"/>
      <c r="G34" s="50"/>
    </row>
    <row r="35" spans="1:7" ht="19.5" customHeight="1">
      <c r="A35" s="47" t="s">
        <v>107</v>
      </c>
      <c r="B35" s="48">
        <f>B31+B33</f>
        <v>601.33899399999996</v>
      </c>
      <c r="C35" s="49" t="s">
        <v>108</v>
      </c>
      <c r="D35" s="50">
        <f>SUM(E35:G35)</f>
        <v>601.33899399999996</v>
      </c>
      <c r="E35" s="56">
        <v>601.33899399999996</v>
      </c>
      <c r="F35" s="56"/>
      <c r="G35" s="56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ySplit="5" topLeftCell="A6" activePane="bottomLeft" state="frozen"/>
      <selection pane="bottomLeft"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6"/>
      <c r="C1" s="66" t="s">
        <v>109</v>
      </c>
      <c r="D1" s="66"/>
      <c r="E1" s="66"/>
      <c r="F1" s="66"/>
      <c r="G1" s="66"/>
      <c r="H1" s="66"/>
      <c r="I1" s="66"/>
      <c r="J1" s="66"/>
      <c r="K1" s="66"/>
    </row>
    <row r="2" spans="1:11" s="27" customFormat="1" ht="40.5" customHeight="1">
      <c r="A2" s="28"/>
      <c r="C2" s="67" t="s">
        <v>110</v>
      </c>
      <c r="D2" s="81"/>
      <c r="E2" s="81"/>
      <c r="F2" s="81"/>
      <c r="G2" s="81"/>
      <c r="H2" s="81"/>
      <c r="I2" s="81"/>
      <c r="J2" s="81"/>
      <c r="K2" s="81"/>
    </row>
    <row r="3" spans="1:11" ht="18" customHeight="1">
      <c r="A3" s="97" t="s">
        <v>3</v>
      </c>
      <c r="B3" s="98"/>
      <c r="C3" s="99"/>
      <c r="D3" s="99"/>
      <c r="E3" s="99"/>
      <c r="F3" s="99"/>
      <c r="G3" s="99"/>
      <c r="H3" s="99"/>
      <c r="I3" s="99"/>
      <c r="J3" s="71"/>
      <c r="K3" s="9" t="s">
        <v>4</v>
      </c>
    </row>
    <row r="4" spans="1:11" ht="19.5" customHeight="1">
      <c r="A4" s="95" t="s">
        <v>53</v>
      </c>
      <c r="B4" s="95" t="s">
        <v>54</v>
      </c>
      <c r="C4" s="78" t="s">
        <v>55</v>
      </c>
      <c r="D4" s="83"/>
      <c r="E4" s="83"/>
      <c r="F4" s="78" t="s">
        <v>56</v>
      </c>
      <c r="G4" s="78" t="s">
        <v>57</v>
      </c>
      <c r="H4" s="78" t="s">
        <v>95</v>
      </c>
      <c r="I4" s="83"/>
      <c r="J4" s="83"/>
      <c r="K4" s="78" t="s">
        <v>96</v>
      </c>
    </row>
    <row r="5" spans="1:11" s="57" customFormat="1" ht="19.5" customHeight="1">
      <c r="A5" s="96"/>
      <c r="B5" s="96"/>
      <c r="C5" s="30" t="s">
        <v>63</v>
      </c>
      <c r="D5" s="30" t="s">
        <v>64</v>
      </c>
      <c r="E5" s="30" t="s">
        <v>65</v>
      </c>
      <c r="F5" s="78"/>
      <c r="G5" s="78"/>
      <c r="H5" s="30" t="s">
        <v>111</v>
      </c>
      <c r="I5" s="30" t="s">
        <v>112</v>
      </c>
      <c r="J5" s="30" t="s">
        <v>113</v>
      </c>
      <c r="K5" s="78"/>
    </row>
    <row r="6" spans="1:11" ht="19.5" customHeight="1">
      <c r="A6" s="31"/>
      <c r="B6" s="31"/>
      <c r="C6" s="32"/>
      <c r="D6" s="32"/>
      <c r="E6" s="32"/>
      <c r="F6" s="33" t="s">
        <v>70</v>
      </c>
      <c r="G6" s="58">
        <f t="shared" ref="G6:G17" si="0">H6+K6</f>
        <v>601.33899399999996</v>
      </c>
      <c r="H6" s="59">
        <f t="shared" ref="H6:H17" si="1">I6+J6</f>
        <v>559.33899399999996</v>
      </c>
      <c r="I6" s="35">
        <v>520.27806799999996</v>
      </c>
      <c r="J6" s="35">
        <v>39.060926000000002</v>
      </c>
      <c r="K6" s="35">
        <v>42</v>
      </c>
    </row>
    <row r="7" spans="1:11" ht="19.5" customHeight="1">
      <c r="A7" s="31"/>
      <c r="B7" s="31"/>
      <c r="C7" s="32" t="s">
        <v>71</v>
      </c>
      <c r="D7" s="32"/>
      <c r="E7" s="32"/>
      <c r="F7" s="33" t="s">
        <v>72</v>
      </c>
      <c r="G7" s="58">
        <f t="shared" si="0"/>
        <v>478.68372999999997</v>
      </c>
      <c r="H7" s="59">
        <f t="shared" si="1"/>
        <v>436.68372999999997</v>
      </c>
      <c r="I7" s="35">
        <v>397.62280399999997</v>
      </c>
      <c r="J7" s="35">
        <v>39.060926000000002</v>
      </c>
      <c r="K7" s="35">
        <v>42</v>
      </c>
    </row>
    <row r="8" spans="1:11" ht="19.5" customHeight="1">
      <c r="A8" s="31"/>
      <c r="B8" s="31"/>
      <c r="C8" s="32"/>
      <c r="D8" s="32" t="s">
        <v>73</v>
      </c>
      <c r="E8" s="32"/>
      <c r="F8" s="33" t="s">
        <v>74</v>
      </c>
      <c r="G8" s="58">
        <f t="shared" si="0"/>
        <v>478.68372999999997</v>
      </c>
      <c r="H8" s="59">
        <f t="shared" si="1"/>
        <v>436.68372999999997</v>
      </c>
      <c r="I8" s="35">
        <v>397.62280399999997</v>
      </c>
      <c r="J8" s="35">
        <v>39.060926000000002</v>
      </c>
      <c r="K8" s="35">
        <v>42</v>
      </c>
    </row>
    <row r="9" spans="1:11" ht="19.5" customHeight="1">
      <c r="A9" s="31"/>
      <c r="B9" s="31"/>
      <c r="C9" s="32"/>
      <c r="D9" s="32"/>
      <c r="E9" s="32" t="s">
        <v>75</v>
      </c>
      <c r="F9" s="33" t="s">
        <v>76</v>
      </c>
      <c r="G9" s="58">
        <f t="shared" si="0"/>
        <v>42</v>
      </c>
      <c r="H9" s="59">
        <f t="shared" si="1"/>
        <v>0</v>
      </c>
      <c r="I9" s="35">
        <v>0</v>
      </c>
      <c r="J9" s="35">
        <v>0</v>
      </c>
      <c r="K9" s="35">
        <v>42</v>
      </c>
    </row>
    <row r="10" spans="1:11" ht="19.5" customHeight="1">
      <c r="A10" s="31"/>
      <c r="B10" s="31"/>
      <c r="C10" s="32"/>
      <c r="D10" s="32"/>
      <c r="E10" s="32" t="s">
        <v>77</v>
      </c>
      <c r="F10" s="33" t="s">
        <v>78</v>
      </c>
      <c r="G10" s="58">
        <f t="shared" si="0"/>
        <v>436.68372999999997</v>
      </c>
      <c r="H10" s="59">
        <f t="shared" si="1"/>
        <v>436.68372999999997</v>
      </c>
      <c r="I10" s="35">
        <v>397.62280399999997</v>
      </c>
      <c r="J10" s="35">
        <v>39.060926000000002</v>
      </c>
      <c r="K10" s="35">
        <v>0</v>
      </c>
    </row>
    <row r="11" spans="1:11" ht="19.5" customHeight="1">
      <c r="A11" s="31"/>
      <c r="B11" s="31"/>
      <c r="C11" s="32" t="s">
        <v>79</v>
      </c>
      <c r="D11" s="32"/>
      <c r="E11" s="32"/>
      <c r="F11" s="33" t="s">
        <v>80</v>
      </c>
      <c r="G11" s="58">
        <f t="shared" si="0"/>
        <v>74.045664000000002</v>
      </c>
      <c r="H11" s="59">
        <f t="shared" si="1"/>
        <v>74.045664000000002</v>
      </c>
      <c r="I11" s="35">
        <v>74.045664000000002</v>
      </c>
      <c r="J11" s="35">
        <v>0</v>
      </c>
      <c r="K11" s="35">
        <v>0</v>
      </c>
    </row>
    <row r="12" spans="1:11" ht="19.5" customHeight="1">
      <c r="A12" s="31"/>
      <c r="B12" s="31"/>
      <c r="C12" s="32"/>
      <c r="D12" s="32" t="s">
        <v>81</v>
      </c>
      <c r="E12" s="32"/>
      <c r="F12" s="33" t="s">
        <v>82</v>
      </c>
      <c r="G12" s="58">
        <f t="shared" si="0"/>
        <v>74.045664000000002</v>
      </c>
      <c r="H12" s="59">
        <f t="shared" si="1"/>
        <v>74.045664000000002</v>
      </c>
      <c r="I12" s="35">
        <v>74.045664000000002</v>
      </c>
      <c r="J12" s="35">
        <v>0</v>
      </c>
      <c r="K12" s="35">
        <v>0</v>
      </c>
    </row>
    <row r="13" spans="1:11" ht="19.5" customHeight="1">
      <c r="A13" s="31"/>
      <c r="B13" s="31"/>
      <c r="C13" s="32"/>
      <c r="D13" s="32"/>
      <c r="E13" s="32" t="s">
        <v>81</v>
      </c>
      <c r="F13" s="33" t="s">
        <v>83</v>
      </c>
      <c r="G13" s="58">
        <f t="shared" si="0"/>
        <v>49.363776000000001</v>
      </c>
      <c r="H13" s="59">
        <f t="shared" si="1"/>
        <v>49.363776000000001</v>
      </c>
      <c r="I13" s="35">
        <v>49.363776000000001</v>
      </c>
      <c r="J13" s="35">
        <v>0</v>
      </c>
      <c r="K13" s="35">
        <v>0</v>
      </c>
    </row>
    <row r="14" spans="1:11" ht="19.5" customHeight="1">
      <c r="A14" s="31"/>
      <c r="B14" s="31"/>
      <c r="C14" s="32"/>
      <c r="D14" s="32"/>
      <c r="E14" s="32" t="s">
        <v>84</v>
      </c>
      <c r="F14" s="33" t="s">
        <v>85</v>
      </c>
      <c r="G14" s="58">
        <f t="shared" si="0"/>
        <v>24.681888000000001</v>
      </c>
      <c r="H14" s="59">
        <f t="shared" si="1"/>
        <v>24.681888000000001</v>
      </c>
      <c r="I14" s="35">
        <v>24.681888000000001</v>
      </c>
      <c r="J14" s="35">
        <v>0</v>
      </c>
      <c r="K14" s="35">
        <v>0</v>
      </c>
    </row>
    <row r="15" spans="1:11" ht="19.5" customHeight="1">
      <c r="A15" s="31"/>
      <c r="B15" s="31"/>
      <c r="C15" s="32" t="s">
        <v>86</v>
      </c>
      <c r="D15" s="32"/>
      <c r="E15" s="32"/>
      <c r="F15" s="33" t="s">
        <v>87</v>
      </c>
      <c r="G15" s="58">
        <f t="shared" si="0"/>
        <v>48.6096</v>
      </c>
      <c r="H15" s="59">
        <f t="shared" si="1"/>
        <v>48.6096</v>
      </c>
      <c r="I15" s="35">
        <v>48.6096</v>
      </c>
      <c r="J15" s="35">
        <v>0</v>
      </c>
      <c r="K15" s="35">
        <v>0</v>
      </c>
    </row>
    <row r="16" spans="1:11" ht="19.5" customHeight="1">
      <c r="A16" s="31"/>
      <c r="B16" s="31"/>
      <c r="C16" s="32"/>
      <c r="D16" s="32" t="s">
        <v>88</v>
      </c>
      <c r="E16" s="32"/>
      <c r="F16" s="33" t="s">
        <v>89</v>
      </c>
      <c r="G16" s="58">
        <f t="shared" si="0"/>
        <v>48.6096</v>
      </c>
      <c r="H16" s="59">
        <f t="shared" si="1"/>
        <v>48.6096</v>
      </c>
      <c r="I16" s="35">
        <v>48.6096</v>
      </c>
      <c r="J16" s="35">
        <v>0</v>
      </c>
      <c r="K16" s="35">
        <v>0</v>
      </c>
    </row>
    <row r="17" spans="1:11" ht="19.5" customHeight="1">
      <c r="A17" s="31"/>
      <c r="B17" s="31"/>
      <c r="C17" s="32"/>
      <c r="D17" s="32"/>
      <c r="E17" s="32" t="s">
        <v>90</v>
      </c>
      <c r="F17" s="33" t="s">
        <v>91</v>
      </c>
      <c r="G17" s="58">
        <f t="shared" si="0"/>
        <v>48.6096</v>
      </c>
      <c r="H17" s="59">
        <f t="shared" si="1"/>
        <v>48.6096</v>
      </c>
      <c r="I17" s="35">
        <v>48.6096</v>
      </c>
      <c r="J17" s="35">
        <v>0</v>
      </c>
      <c r="K17" s="35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pane ySplit="5" topLeftCell="A6" activePane="bottomLeft" state="frozen"/>
      <selection pane="bottomLeft" sqref="A1:I1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pans="1:9" s="29" customFormat="1" ht="15" customHeight="1">
      <c r="A1" s="66" t="s">
        <v>114</v>
      </c>
      <c r="B1" s="66"/>
      <c r="C1" s="66"/>
      <c r="D1" s="66"/>
      <c r="E1" s="66"/>
      <c r="F1" s="66"/>
      <c r="G1" s="66"/>
      <c r="H1" s="66"/>
      <c r="I1" s="66"/>
    </row>
    <row r="2" spans="1:9" s="60" customFormat="1" ht="40.5" customHeight="1">
      <c r="A2" s="100" t="s">
        <v>115</v>
      </c>
      <c r="B2" s="68"/>
      <c r="C2" s="68"/>
      <c r="D2" s="68"/>
      <c r="E2" s="68"/>
      <c r="F2" s="68"/>
      <c r="G2" s="68"/>
      <c r="H2" s="68"/>
      <c r="I2" s="68"/>
    </row>
    <row r="3" spans="1:9" ht="21" customHeight="1">
      <c r="A3" s="71" t="s">
        <v>3</v>
      </c>
      <c r="B3" s="71"/>
      <c r="C3" s="71"/>
      <c r="D3" s="71"/>
      <c r="E3" s="71"/>
      <c r="F3" s="71"/>
      <c r="G3" s="71"/>
      <c r="H3" s="71"/>
      <c r="I3" s="9" t="s">
        <v>4</v>
      </c>
    </row>
    <row r="4" spans="1:9" s="57" customFormat="1" ht="21" customHeight="1">
      <c r="A4" s="78" t="s">
        <v>55</v>
      </c>
      <c r="B4" s="78"/>
      <c r="C4" s="78" t="s">
        <v>116</v>
      </c>
      <c r="D4" s="78" t="s">
        <v>55</v>
      </c>
      <c r="E4" s="78"/>
      <c r="F4" s="78" t="s">
        <v>117</v>
      </c>
      <c r="G4" s="78" t="s">
        <v>118</v>
      </c>
      <c r="H4" s="78"/>
      <c r="I4" s="78"/>
    </row>
    <row r="5" spans="1:9" s="57" customFormat="1" ht="21" customHeight="1">
      <c r="A5" s="30" t="s">
        <v>63</v>
      </c>
      <c r="B5" s="30" t="s">
        <v>64</v>
      </c>
      <c r="C5" s="78"/>
      <c r="D5" s="30" t="s">
        <v>63</v>
      </c>
      <c r="E5" s="30" t="s">
        <v>64</v>
      </c>
      <c r="F5" s="78"/>
      <c r="G5" s="30" t="s">
        <v>66</v>
      </c>
      <c r="H5" s="30" t="s">
        <v>112</v>
      </c>
      <c r="I5" s="30" t="s">
        <v>113</v>
      </c>
    </row>
    <row r="6" spans="1:9" ht="21" customHeight="1">
      <c r="A6" s="38"/>
      <c r="B6" s="38"/>
      <c r="C6" s="31" t="s">
        <v>57</v>
      </c>
      <c r="D6" s="38"/>
      <c r="E6" s="38"/>
      <c r="F6" s="31"/>
      <c r="G6" s="61">
        <f t="shared" ref="G6:G30" si="0">H6+I6</f>
        <v>559.33999999999992</v>
      </c>
      <c r="H6" s="61" t="s">
        <v>119</v>
      </c>
      <c r="I6" s="62" t="s">
        <v>120</v>
      </c>
    </row>
    <row r="7" spans="1:9" ht="21" customHeight="1">
      <c r="A7" s="38" t="s">
        <v>121</v>
      </c>
      <c r="B7" s="38"/>
      <c r="C7" s="31" t="s">
        <v>122</v>
      </c>
      <c r="D7" s="38" t="s">
        <v>123</v>
      </c>
      <c r="E7" s="38"/>
      <c r="F7" s="31" t="s">
        <v>124</v>
      </c>
      <c r="G7" s="61">
        <f t="shared" si="0"/>
        <v>532.57000000000005</v>
      </c>
      <c r="H7" s="61" t="s">
        <v>125</v>
      </c>
      <c r="I7" s="62" t="s">
        <v>126</v>
      </c>
    </row>
    <row r="8" spans="1:9" ht="21" customHeight="1">
      <c r="A8" s="38" t="s">
        <v>121</v>
      </c>
      <c r="B8" s="38" t="s">
        <v>90</v>
      </c>
      <c r="C8" s="31" t="s">
        <v>127</v>
      </c>
      <c r="D8" s="38" t="s">
        <v>123</v>
      </c>
      <c r="E8" s="38" t="s">
        <v>90</v>
      </c>
      <c r="F8" s="31" t="s">
        <v>128</v>
      </c>
      <c r="G8" s="61">
        <f t="shared" si="0"/>
        <v>94.47</v>
      </c>
      <c r="H8" s="61" t="s">
        <v>129</v>
      </c>
      <c r="I8" s="62">
        <v>0</v>
      </c>
    </row>
    <row r="9" spans="1:9" ht="21" customHeight="1">
      <c r="A9" s="38" t="s">
        <v>121</v>
      </c>
      <c r="B9" s="38" t="s">
        <v>88</v>
      </c>
      <c r="C9" s="31" t="s">
        <v>130</v>
      </c>
      <c r="D9" s="38" t="s">
        <v>123</v>
      </c>
      <c r="E9" s="38" t="s">
        <v>90</v>
      </c>
      <c r="F9" s="31" t="s">
        <v>128</v>
      </c>
      <c r="G9" s="61">
        <f t="shared" si="0"/>
        <v>46.72</v>
      </c>
      <c r="H9" s="61" t="s">
        <v>131</v>
      </c>
      <c r="I9" s="62">
        <v>0</v>
      </c>
    </row>
    <row r="10" spans="1:9" ht="21" customHeight="1">
      <c r="A10" s="38" t="s">
        <v>121</v>
      </c>
      <c r="B10" s="38" t="s">
        <v>132</v>
      </c>
      <c r="C10" s="31" t="s">
        <v>133</v>
      </c>
      <c r="D10" s="38" t="s">
        <v>123</v>
      </c>
      <c r="E10" s="38" t="s">
        <v>90</v>
      </c>
      <c r="F10" s="31" t="s">
        <v>128</v>
      </c>
      <c r="G10" s="61">
        <f t="shared" si="0"/>
        <v>0.9</v>
      </c>
      <c r="H10" s="61">
        <v>0</v>
      </c>
      <c r="I10" s="62" t="s">
        <v>134</v>
      </c>
    </row>
    <row r="11" spans="1:9" ht="21" customHeight="1">
      <c r="A11" s="38" t="s">
        <v>121</v>
      </c>
      <c r="B11" s="38" t="s">
        <v>84</v>
      </c>
      <c r="C11" s="31" t="s">
        <v>135</v>
      </c>
      <c r="D11" s="38" t="s">
        <v>123</v>
      </c>
      <c r="E11" s="38" t="s">
        <v>90</v>
      </c>
      <c r="F11" s="31" t="s">
        <v>128</v>
      </c>
      <c r="G11" s="61">
        <f t="shared" si="0"/>
        <v>13.54</v>
      </c>
      <c r="H11" s="61">
        <v>0</v>
      </c>
      <c r="I11" s="62" t="s">
        <v>136</v>
      </c>
    </row>
    <row r="12" spans="1:9" ht="21" customHeight="1">
      <c r="A12" s="38" t="s">
        <v>121</v>
      </c>
      <c r="B12" s="38" t="s">
        <v>137</v>
      </c>
      <c r="C12" s="31" t="s">
        <v>138</v>
      </c>
      <c r="D12" s="38" t="s">
        <v>123</v>
      </c>
      <c r="E12" s="38" t="s">
        <v>90</v>
      </c>
      <c r="F12" s="31" t="s">
        <v>128</v>
      </c>
      <c r="G12" s="61">
        <f t="shared" si="0"/>
        <v>223.04</v>
      </c>
      <c r="H12" s="61" t="s">
        <v>139</v>
      </c>
      <c r="I12" s="62">
        <v>0</v>
      </c>
    </row>
    <row r="13" spans="1:9" ht="21" customHeight="1">
      <c r="A13" s="38" t="s">
        <v>121</v>
      </c>
      <c r="B13" s="38" t="s">
        <v>75</v>
      </c>
      <c r="C13" s="31" t="s">
        <v>140</v>
      </c>
      <c r="D13" s="38" t="s">
        <v>123</v>
      </c>
      <c r="E13" s="38" t="s">
        <v>90</v>
      </c>
      <c r="F13" s="31" t="s">
        <v>128</v>
      </c>
      <c r="G13" s="61">
        <f t="shared" si="0"/>
        <v>49.36</v>
      </c>
      <c r="H13" s="61" t="s">
        <v>141</v>
      </c>
      <c r="I13" s="62">
        <v>0</v>
      </c>
    </row>
    <row r="14" spans="1:9" ht="21" customHeight="1">
      <c r="A14" s="38" t="s">
        <v>121</v>
      </c>
      <c r="B14" s="38" t="s">
        <v>142</v>
      </c>
      <c r="C14" s="31" t="s">
        <v>143</v>
      </c>
      <c r="D14" s="38" t="s">
        <v>123</v>
      </c>
      <c r="E14" s="38" t="s">
        <v>90</v>
      </c>
      <c r="F14" s="31" t="s">
        <v>128</v>
      </c>
      <c r="G14" s="61">
        <f t="shared" si="0"/>
        <v>24.68</v>
      </c>
      <c r="H14" s="61" t="s">
        <v>144</v>
      </c>
      <c r="I14" s="62">
        <v>0</v>
      </c>
    </row>
    <row r="15" spans="1:9" ht="21" customHeight="1">
      <c r="A15" s="38" t="s">
        <v>121</v>
      </c>
      <c r="B15" s="38" t="s">
        <v>145</v>
      </c>
      <c r="C15" s="31" t="s">
        <v>146</v>
      </c>
      <c r="D15" s="38" t="s">
        <v>123</v>
      </c>
      <c r="E15" s="38" t="s">
        <v>90</v>
      </c>
      <c r="F15" s="31" t="s">
        <v>128</v>
      </c>
      <c r="G15" s="61">
        <f t="shared" si="0"/>
        <v>28.46</v>
      </c>
      <c r="H15" s="61" t="s">
        <v>147</v>
      </c>
      <c r="I15" s="62">
        <v>0</v>
      </c>
    </row>
    <row r="16" spans="1:9" ht="21" customHeight="1">
      <c r="A16" s="38" t="s">
        <v>121</v>
      </c>
      <c r="B16" s="38" t="s">
        <v>148</v>
      </c>
      <c r="C16" s="31" t="s">
        <v>149</v>
      </c>
      <c r="D16" s="38" t="s">
        <v>123</v>
      </c>
      <c r="E16" s="38" t="s">
        <v>90</v>
      </c>
      <c r="F16" s="31" t="s">
        <v>128</v>
      </c>
      <c r="G16" s="61">
        <f t="shared" si="0"/>
        <v>2.78</v>
      </c>
      <c r="H16" s="61" t="s">
        <v>150</v>
      </c>
      <c r="I16" s="62">
        <v>0</v>
      </c>
    </row>
    <row r="17" spans="1:9" ht="21" customHeight="1">
      <c r="A17" s="38" t="s">
        <v>121</v>
      </c>
      <c r="B17" s="38" t="s">
        <v>73</v>
      </c>
      <c r="C17" s="31" t="s">
        <v>151</v>
      </c>
      <c r="D17" s="38" t="s">
        <v>123</v>
      </c>
      <c r="E17" s="38" t="s">
        <v>90</v>
      </c>
      <c r="F17" s="31" t="s">
        <v>128</v>
      </c>
      <c r="G17" s="61">
        <f t="shared" si="0"/>
        <v>48.61</v>
      </c>
      <c r="H17" s="61" t="s">
        <v>152</v>
      </c>
      <c r="I17" s="62">
        <v>0</v>
      </c>
    </row>
    <row r="18" spans="1:9" ht="21" customHeight="1">
      <c r="A18" s="38" t="s">
        <v>153</v>
      </c>
      <c r="B18" s="38"/>
      <c r="C18" s="31" t="s">
        <v>154</v>
      </c>
      <c r="D18" s="38" t="s">
        <v>123</v>
      </c>
      <c r="E18" s="38"/>
      <c r="F18" s="31" t="s">
        <v>124</v>
      </c>
      <c r="G18" s="61">
        <f t="shared" si="0"/>
        <v>22.52</v>
      </c>
      <c r="H18" s="61">
        <v>0</v>
      </c>
      <c r="I18" s="62" t="s">
        <v>155</v>
      </c>
    </row>
    <row r="19" spans="1:9" ht="21" customHeight="1">
      <c r="A19" s="38" t="s">
        <v>153</v>
      </c>
      <c r="B19" s="38" t="s">
        <v>90</v>
      </c>
      <c r="C19" s="31" t="s">
        <v>156</v>
      </c>
      <c r="D19" s="38" t="s">
        <v>123</v>
      </c>
      <c r="E19" s="38" t="s">
        <v>88</v>
      </c>
      <c r="F19" s="31" t="s">
        <v>157</v>
      </c>
      <c r="G19" s="61">
        <f t="shared" si="0"/>
        <v>3.89</v>
      </c>
      <c r="H19" s="61">
        <v>0</v>
      </c>
      <c r="I19" s="62" t="s">
        <v>158</v>
      </c>
    </row>
    <row r="20" spans="1:9" ht="21" customHeight="1">
      <c r="A20" s="38" t="s">
        <v>153</v>
      </c>
      <c r="B20" s="38" t="s">
        <v>137</v>
      </c>
      <c r="C20" s="31" t="s">
        <v>159</v>
      </c>
      <c r="D20" s="38" t="s">
        <v>123</v>
      </c>
      <c r="E20" s="38" t="s">
        <v>88</v>
      </c>
      <c r="F20" s="31" t="s">
        <v>157</v>
      </c>
      <c r="G20" s="61">
        <f t="shared" si="0"/>
        <v>0.3</v>
      </c>
      <c r="H20" s="61">
        <v>0</v>
      </c>
      <c r="I20" s="62" t="s">
        <v>160</v>
      </c>
    </row>
    <row r="21" spans="1:9" ht="21" customHeight="1">
      <c r="A21" s="38" t="s">
        <v>153</v>
      </c>
      <c r="B21" s="38" t="s">
        <v>161</v>
      </c>
      <c r="C21" s="31" t="s">
        <v>162</v>
      </c>
      <c r="D21" s="38" t="s">
        <v>123</v>
      </c>
      <c r="E21" s="38" t="s">
        <v>88</v>
      </c>
      <c r="F21" s="31" t="s">
        <v>157</v>
      </c>
      <c r="G21" s="61">
        <f t="shared" si="0"/>
        <v>6.62</v>
      </c>
      <c r="H21" s="61">
        <v>0</v>
      </c>
      <c r="I21" s="62" t="s">
        <v>163</v>
      </c>
    </row>
    <row r="22" spans="1:9" ht="21" customHeight="1">
      <c r="A22" s="38" t="s">
        <v>153</v>
      </c>
      <c r="B22" s="38" t="s">
        <v>164</v>
      </c>
      <c r="C22" s="31" t="s">
        <v>165</v>
      </c>
      <c r="D22" s="38" t="s">
        <v>123</v>
      </c>
      <c r="E22" s="38" t="s">
        <v>88</v>
      </c>
      <c r="F22" s="31" t="s">
        <v>157</v>
      </c>
      <c r="G22" s="61">
        <f t="shared" si="0"/>
        <v>1.5</v>
      </c>
      <c r="H22" s="61">
        <v>0</v>
      </c>
      <c r="I22" s="62" t="s">
        <v>166</v>
      </c>
    </row>
    <row r="23" spans="1:9" ht="21" customHeight="1">
      <c r="A23" s="38" t="s">
        <v>153</v>
      </c>
      <c r="B23" s="38" t="s">
        <v>167</v>
      </c>
      <c r="C23" s="31" t="s">
        <v>168</v>
      </c>
      <c r="D23" s="38" t="s">
        <v>123</v>
      </c>
      <c r="E23" s="38" t="s">
        <v>88</v>
      </c>
      <c r="F23" s="31" t="s">
        <v>157</v>
      </c>
      <c r="G23" s="61">
        <f t="shared" si="0"/>
        <v>2.5</v>
      </c>
      <c r="H23" s="61">
        <v>0</v>
      </c>
      <c r="I23" s="62" t="s">
        <v>169</v>
      </c>
    </row>
    <row r="24" spans="1:9" ht="21" customHeight="1">
      <c r="A24" s="38" t="s">
        <v>153</v>
      </c>
      <c r="B24" s="38" t="s">
        <v>170</v>
      </c>
      <c r="C24" s="31" t="s">
        <v>171</v>
      </c>
      <c r="D24" s="38" t="s">
        <v>123</v>
      </c>
      <c r="E24" s="38" t="s">
        <v>88</v>
      </c>
      <c r="F24" s="31" t="s">
        <v>157</v>
      </c>
      <c r="G24" s="61">
        <f t="shared" si="0"/>
        <v>6.2</v>
      </c>
      <c r="H24" s="61">
        <v>0</v>
      </c>
      <c r="I24" s="62" t="s">
        <v>172</v>
      </c>
    </row>
    <row r="25" spans="1:9" ht="21" customHeight="1">
      <c r="A25" s="38" t="s">
        <v>153</v>
      </c>
      <c r="B25" s="38" t="s">
        <v>173</v>
      </c>
      <c r="C25" s="31" t="s">
        <v>174</v>
      </c>
      <c r="D25" s="38" t="s">
        <v>123</v>
      </c>
      <c r="E25" s="38" t="s">
        <v>88</v>
      </c>
      <c r="F25" s="31" t="s">
        <v>157</v>
      </c>
      <c r="G25" s="61">
        <f t="shared" si="0"/>
        <v>1.5</v>
      </c>
      <c r="H25" s="61">
        <v>0</v>
      </c>
      <c r="I25" s="62" t="s">
        <v>166</v>
      </c>
    </row>
    <row r="26" spans="1:9" ht="21" customHeight="1">
      <c r="A26" s="38" t="s">
        <v>175</v>
      </c>
      <c r="B26" s="38"/>
      <c r="C26" s="31" t="s">
        <v>176</v>
      </c>
      <c r="D26" s="38" t="s">
        <v>177</v>
      </c>
      <c r="E26" s="38"/>
      <c r="F26" s="31" t="s">
        <v>176</v>
      </c>
      <c r="G26" s="61">
        <f t="shared" si="0"/>
        <v>3.15</v>
      </c>
      <c r="H26" s="61" t="s">
        <v>178</v>
      </c>
      <c r="I26" s="62" t="s">
        <v>179</v>
      </c>
    </row>
    <row r="27" spans="1:9" ht="21" customHeight="1">
      <c r="A27" s="38" t="s">
        <v>175</v>
      </c>
      <c r="B27" s="38" t="s">
        <v>81</v>
      </c>
      <c r="C27" s="31" t="s">
        <v>180</v>
      </c>
      <c r="D27" s="38" t="s">
        <v>177</v>
      </c>
      <c r="E27" s="38" t="s">
        <v>90</v>
      </c>
      <c r="F27" s="31" t="s">
        <v>181</v>
      </c>
      <c r="G27" s="61">
        <f t="shared" si="0"/>
        <v>2.15</v>
      </c>
      <c r="H27" s="61" t="s">
        <v>178</v>
      </c>
      <c r="I27" s="62">
        <v>0</v>
      </c>
    </row>
    <row r="28" spans="1:9" ht="21" customHeight="1">
      <c r="A28" s="38" t="s">
        <v>175</v>
      </c>
      <c r="B28" s="38" t="s">
        <v>173</v>
      </c>
      <c r="C28" s="31" t="s">
        <v>182</v>
      </c>
      <c r="D28" s="38" t="s">
        <v>177</v>
      </c>
      <c r="E28" s="38" t="s">
        <v>173</v>
      </c>
      <c r="F28" s="31" t="s">
        <v>182</v>
      </c>
      <c r="G28" s="61">
        <f t="shared" si="0"/>
        <v>1</v>
      </c>
      <c r="H28" s="61">
        <v>0</v>
      </c>
      <c r="I28" s="62" t="s">
        <v>179</v>
      </c>
    </row>
    <row r="29" spans="1:9" ht="21" customHeight="1">
      <c r="A29" s="38" t="s">
        <v>183</v>
      </c>
      <c r="B29" s="38"/>
      <c r="C29" s="31" t="s">
        <v>184</v>
      </c>
      <c r="D29" s="38" t="s">
        <v>185</v>
      </c>
      <c r="E29" s="38"/>
      <c r="F29" s="31" t="s">
        <v>186</v>
      </c>
      <c r="G29" s="61">
        <f t="shared" si="0"/>
        <v>1.1000000000000001</v>
      </c>
      <c r="H29" s="61">
        <v>0</v>
      </c>
      <c r="I29" s="62" t="s">
        <v>187</v>
      </c>
    </row>
    <row r="30" spans="1:9" ht="21" customHeight="1">
      <c r="A30" s="38" t="s">
        <v>183</v>
      </c>
      <c r="B30" s="38" t="s">
        <v>88</v>
      </c>
      <c r="C30" s="31" t="s">
        <v>188</v>
      </c>
      <c r="D30" s="38" t="s">
        <v>185</v>
      </c>
      <c r="E30" s="38" t="s">
        <v>90</v>
      </c>
      <c r="F30" s="31" t="s">
        <v>189</v>
      </c>
      <c r="G30" s="61">
        <f t="shared" si="0"/>
        <v>1.1000000000000001</v>
      </c>
      <c r="H30" s="61">
        <v>0</v>
      </c>
      <c r="I30" s="62" t="s">
        <v>187</v>
      </c>
    </row>
  </sheetData>
  <mergeCells count="8">
    <mergeCell ref="A1:I1"/>
    <mergeCell ref="A2:I2"/>
    <mergeCell ref="A4:B4"/>
    <mergeCell ref="C4:C5"/>
    <mergeCell ref="D4:E4"/>
    <mergeCell ref="F4:F5"/>
    <mergeCell ref="G4:I4"/>
    <mergeCell ref="A3:H3"/>
  </mergeCells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selection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6"/>
      <c r="C1" s="66" t="s">
        <v>190</v>
      </c>
      <c r="D1" s="66"/>
      <c r="E1" s="66"/>
      <c r="F1" s="66"/>
      <c r="G1" s="66"/>
      <c r="H1" s="66"/>
      <c r="I1" s="66"/>
      <c r="J1" s="66"/>
      <c r="K1" s="66"/>
    </row>
    <row r="2" spans="1:11" s="27" customFormat="1" ht="40.5" customHeight="1">
      <c r="A2" s="28"/>
      <c r="C2" s="67" t="s">
        <v>191</v>
      </c>
      <c r="D2" s="81"/>
      <c r="E2" s="81"/>
      <c r="F2" s="81"/>
      <c r="G2" s="81"/>
      <c r="H2" s="81"/>
      <c r="I2" s="81"/>
      <c r="J2" s="81"/>
      <c r="K2" s="81"/>
    </row>
    <row r="3" spans="1:11" ht="18" customHeight="1">
      <c r="A3" s="97" t="s">
        <v>3</v>
      </c>
      <c r="B3" s="98"/>
      <c r="C3" s="99"/>
      <c r="D3" s="99"/>
      <c r="E3" s="99"/>
      <c r="F3" s="99"/>
      <c r="G3" s="99"/>
      <c r="H3" s="99"/>
      <c r="I3" s="99"/>
      <c r="J3" s="71"/>
      <c r="K3" s="9" t="s">
        <v>4</v>
      </c>
    </row>
    <row r="4" spans="1:11" ht="19.5" customHeight="1">
      <c r="A4" s="95" t="s">
        <v>53</v>
      </c>
      <c r="B4" s="95" t="s">
        <v>54</v>
      </c>
      <c r="C4" s="78" t="s">
        <v>55</v>
      </c>
      <c r="D4" s="83"/>
      <c r="E4" s="83"/>
      <c r="F4" s="78" t="s">
        <v>56</v>
      </c>
      <c r="G4" s="78" t="s">
        <v>57</v>
      </c>
      <c r="H4" s="78" t="s">
        <v>95</v>
      </c>
      <c r="I4" s="83"/>
      <c r="J4" s="83"/>
      <c r="K4" s="78" t="s">
        <v>96</v>
      </c>
    </row>
    <row r="5" spans="1:11" s="57" customFormat="1" ht="19.5" customHeight="1">
      <c r="A5" s="96"/>
      <c r="B5" s="96"/>
      <c r="C5" s="30" t="s">
        <v>63</v>
      </c>
      <c r="D5" s="30" t="s">
        <v>64</v>
      </c>
      <c r="E5" s="30" t="s">
        <v>65</v>
      </c>
      <c r="F5" s="78"/>
      <c r="G5" s="78"/>
      <c r="H5" s="30" t="s">
        <v>111</v>
      </c>
      <c r="I5" s="30" t="s">
        <v>112</v>
      </c>
      <c r="J5" s="30" t="s">
        <v>113</v>
      </c>
      <c r="K5" s="78"/>
    </row>
    <row r="6" spans="1:11" s="6" customFormat="1" ht="19.5" customHeight="1">
      <c r="A6" s="33"/>
      <c r="B6" s="33"/>
      <c r="C6" s="32"/>
      <c r="D6" s="32"/>
      <c r="E6" s="32"/>
      <c r="F6" s="33"/>
      <c r="G6" s="63">
        <f>SUM(I6:K6)</f>
        <v>0</v>
      </c>
      <c r="H6" s="63">
        <f>I6+J6</f>
        <v>0</v>
      </c>
      <c r="I6" s="35">
        <v>0</v>
      </c>
      <c r="J6" s="35">
        <v>0</v>
      </c>
      <c r="K6" s="35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刘振</cp:lastModifiedBy>
  <dcterms:created xsi:type="dcterms:W3CDTF">2025-02-27T02:26:45Z</dcterms:created>
  <dcterms:modified xsi:type="dcterms:W3CDTF">2025-02-27T02:35:41Z</dcterms:modified>
</cp:coreProperties>
</file>