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24240" windowHeight="11700"/>
  </bookViews>
  <sheets>
    <sheet name="7211 - 项目支出预算表（分资金性质）" sheetId="2" r:id="rId1"/>
  </sheets>
  <calcPr calcId="124519"/>
</workbook>
</file>

<file path=xl/calcChain.xml><?xml version="1.0" encoding="utf-8"?>
<calcChain xmlns="http://schemas.openxmlformats.org/spreadsheetml/2006/main">
  <c r="F78" i="2"/>
  <c r="E79"/>
  <c r="E78"/>
  <c r="E84"/>
  <c r="E85"/>
  <c r="F85"/>
  <c r="F84"/>
  <c r="F83"/>
  <c r="G11"/>
  <c r="AU88" l="1"/>
  <c r="AT88"/>
  <c r="AS88"/>
  <c r="AR88"/>
  <c r="AP88"/>
  <c r="AO88"/>
  <c r="AN88" s="1"/>
  <c r="AH88"/>
  <c r="F88" s="1"/>
  <c r="AD88"/>
  <c r="Y88"/>
  <c r="X88" s="1"/>
  <c r="T88"/>
  <c r="AU87"/>
  <c r="AT87"/>
  <c r="AS87"/>
  <c r="AR87"/>
  <c r="AP87"/>
  <c r="AO87"/>
  <c r="AN87" s="1"/>
  <c r="AH87"/>
  <c r="AD87"/>
  <c r="Y87"/>
  <c r="X87" s="1"/>
  <c r="T87"/>
  <c r="F87"/>
  <c r="E87" s="1"/>
  <c r="AU86"/>
  <c r="AT86"/>
  <c r="AS86"/>
  <c r="AR86"/>
  <c r="AP86"/>
  <c r="AO86" s="1"/>
  <c r="AN86" s="1"/>
  <c r="AH86"/>
  <c r="F86" s="1"/>
  <c r="AD86"/>
  <c r="Y86"/>
  <c r="X86" s="1"/>
  <c r="T86"/>
  <c r="AU83"/>
  <c r="AT83"/>
  <c r="AS83"/>
  <c r="AR83"/>
  <c r="AP83"/>
  <c r="AO83"/>
  <c r="AN83" s="1"/>
  <c r="AH83"/>
  <c r="AD83"/>
  <c r="Y83"/>
  <c r="X83" s="1"/>
  <c r="T83"/>
  <c r="AU82"/>
  <c r="AT82"/>
  <c r="AS82"/>
  <c r="AR82"/>
  <c r="AP82"/>
  <c r="AO82"/>
  <c r="AN82" s="1"/>
  <c r="AH82"/>
  <c r="AD82"/>
  <c r="Y82"/>
  <c r="X82" s="1"/>
  <c r="T82"/>
  <c r="F82"/>
  <c r="E82" s="1"/>
  <c r="AU81"/>
  <c r="AT81"/>
  <c r="AS81"/>
  <c r="AR81"/>
  <c r="AP81"/>
  <c r="AO81" s="1"/>
  <c r="AN81" s="1"/>
  <c r="AH81"/>
  <c r="F81" s="1"/>
  <c r="AD81"/>
  <c r="Y81"/>
  <c r="X81" s="1"/>
  <c r="T81"/>
  <c r="AU80"/>
  <c r="AT80"/>
  <c r="AS80"/>
  <c r="AR80"/>
  <c r="AP80"/>
  <c r="AO80"/>
  <c r="AN80" s="1"/>
  <c r="AH80"/>
  <c r="F80" s="1"/>
  <c r="AD80"/>
  <c r="Y80"/>
  <c r="X80" s="1"/>
  <c r="T80"/>
  <c r="AU79"/>
  <c r="AT79"/>
  <c r="AS79"/>
  <c r="AR79"/>
  <c r="AP79"/>
  <c r="AO79"/>
  <c r="AN79" s="1"/>
  <c r="AH79"/>
  <c r="AD79"/>
  <c r="Y79"/>
  <c r="X79" s="1"/>
  <c r="T79"/>
  <c r="F79"/>
  <c r="AU78"/>
  <c r="AT78"/>
  <c r="AS78"/>
  <c r="AR78"/>
  <c r="AP78"/>
  <c r="AO78" s="1"/>
  <c r="AN78" s="1"/>
  <c r="AD78"/>
  <c r="Y78"/>
  <c r="X78" s="1"/>
  <c r="T78"/>
  <c r="AH61"/>
  <c r="F61" s="1"/>
  <c r="AD61"/>
  <c r="Y61"/>
  <c r="X61" s="1"/>
  <c r="T61"/>
  <c r="AT60"/>
  <c r="AS60"/>
  <c r="AR60"/>
  <c r="AP60"/>
  <c r="AO60"/>
  <c r="AN60" s="1"/>
  <c r="AH60"/>
  <c r="AD60"/>
  <c r="Y60"/>
  <c r="X60" s="1"/>
  <c r="T60"/>
  <c r="F60"/>
  <c r="E60" s="1"/>
  <c r="AU59"/>
  <c r="AT59"/>
  <c r="AS59"/>
  <c r="AR59"/>
  <c r="AP59"/>
  <c r="AO59" s="1"/>
  <c r="AN59" s="1"/>
  <c r="AH59"/>
  <c r="F59" s="1"/>
  <c r="AD59"/>
  <c r="Y59"/>
  <c r="X59" s="1"/>
  <c r="T59"/>
  <c r="AU58"/>
  <c r="AT58"/>
  <c r="AS58"/>
  <c r="AR58"/>
  <c r="AP58"/>
  <c r="AO58"/>
  <c r="AN58" s="1"/>
  <c r="AH58"/>
  <c r="F58" s="1"/>
  <c r="AD58"/>
  <c r="Y58"/>
  <c r="X58" s="1"/>
  <c r="T58"/>
  <c r="AU57"/>
  <c r="AT57"/>
  <c r="AS57"/>
  <c r="AR57"/>
  <c r="AP57"/>
  <c r="AO57"/>
  <c r="AN57" s="1"/>
  <c r="AH57"/>
  <c r="AD57"/>
  <c r="Y57"/>
  <c r="X57" s="1"/>
  <c r="T57"/>
  <c r="F57"/>
  <c r="E57" s="1"/>
  <c r="AU56"/>
  <c r="AT56"/>
  <c r="AS56"/>
  <c r="AR56"/>
  <c r="AP56"/>
  <c r="AO56" s="1"/>
  <c r="AN56" s="1"/>
  <c r="AH56"/>
  <c r="F56" s="1"/>
  <c r="AD56"/>
  <c r="Y56"/>
  <c r="X56"/>
  <c r="T56"/>
  <c r="AU55"/>
  <c r="AT55"/>
  <c r="AS55"/>
  <c r="AR55"/>
  <c r="AP55"/>
  <c r="AO55"/>
  <c r="AN55" s="1"/>
  <c r="AH55"/>
  <c r="F55" s="1"/>
  <c r="E55" s="1"/>
  <c r="AD55"/>
  <c r="Y55"/>
  <c r="X55" s="1"/>
  <c r="T55"/>
  <c r="AU54"/>
  <c r="AT54"/>
  <c r="AS54"/>
  <c r="AR54"/>
  <c r="AP54"/>
  <c r="AO54"/>
  <c r="AN54"/>
  <c r="AH54"/>
  <c r="AD54"/>
  <c r="Y54"/>
  <c r="X54" s="1"/>
  <c r="T54"/>
  <c r="F54"/>
  <c r="E54" s="1"/>
  <c r="AU53"/>
  <c r="AT53"/>
  <c r="AS53"/>
  <c r="AR53"/>
  <c r="AP53"/>
  <c r="AO53" s="1"/>
  <c r="AN53" s="1"/>
  <c r="AH53"/>
  <c r="F53" s="1"/>
  <c r="AD53"/>
  <c r="Y53"/>
  <c r="X53"/>
  <c r="T53"/>
  <c r="AU52"/>
  <c r="AT52"/>
  <c r="AS52"/>
  <c r="AR52"/>
  <c r="AP52"/>
  <c r="AO52"/>
  <c r="AN52" s="1"/>
  <c r="AH52"/>
  <c r="F52" s="1"/>
  <c r="AD52"/>
  <c r="Y52"/>
  <c r="X52" s="1"/>
  <c r="T52"/>
  <c r="AU51"/>
  <c r="AT51"/>
  <c r="AS51"/>
  <c r="AR51"/>
  <c r="AP51"/>
  <c r="AO51"/>
  <c r="AN51"/>
  <c r="AH51"/>
  <c r="AD51"/>
  <c r="Y51"/>
  <c r="X51" s="1"/>
  <c r="T51"/>
  <c r="F51"/>
  <c r="E51" s="1"/>
  <c r="AU50"/>
  <c r="AT50"/>
  <c r="AS50"/>
  <c r="AR50"/>
  <c r="AP50"/>
  <c r="AO50" s="1"/>
  <c r="AN50" s="1"/>
  <c r="AH50"/>
  <c r="F50" s="1"/>
  <c r="AD50"/>
  <c r="Y50"/>
  <c r="X50"/>
  <c r="T50"/>
  <c r="AU49"/>
  <c r="AT49"/>
  <c r="AS49"/>
  <c r="AR49"/>
  <c r="AP49"/>
  <c r="AO49"/>
  <c r="AN49" s="1"/>
  <c r="AH49"/>
  <c r="F49" s="1"/>
  <c r="AD49"/>
  <c r="Y49"/>
  <c r="X49" s="1"/>
  <c r="T49"/>
  <c r="AU48"/>
  <c r="AT48"/>
  <c r="AS48"/>
  <c r="AR48"/>
  <c r="AP48"/>
  <c r="AO48"/>
  <c r="AN48" s="1"/>
  <c r="AH48"/>
  <c r="AD48"/>
  <c r="Y48"/>
  <c r="X48" s="1"/>
  <c r="T48"/>
  <c r="F48"/>
  <c r="E48" s="1"/>
  <c r="AU47"/>
  <c r="AT47"/>
  <c r="AS47"/>
  <c r="AR47"/>
  <c r="AP47"/>
  <c r="AO47" s="1"/>
  <c r="AN47" s="1"/>
  <c r="AH47"/>
  <c r="F47" s="1"/>
  <c r="E47" s="1"/>
  <c r="AD47"/>
  <c r="Y47"/>
  <c r="X47" s="1"/>
  <c r="T47"/>
  <c r="AU46"/>
  <c r="AT46"/>
  <c r="AS46"/>
  <c r="AR46"/>
  <c r="AP46"/>
  <c r="AO46"/>
  <c r="AN46" s="1"/>
  <c r="AH46"/>
  <c r="F46" s="1"/>
  <c r="AD46"/>
  <c r="Y46"/>
  <c r="X46" s="1"/>
  <c r="T46"/>
  <c r="AU45"/>
  <c r="AT45"/>
  <c r="AS45"/>
  <c r="AR45"/>
  <c r="AP45"/>
  <c r="AO45"/>
  <c r="AN45" s="1"/>
  <c r="AH45"/>
  <c r="AD45"/>
  <c r="Y45"/>
  <c r="X45" s="1"/>
  <c r="T45"/>
  <c r="F45"/>
  <c r="E45" s="1"/>
  <c r="AT44"/>
  <c r="AS44"/>
  <c r="AR44"/>
  <c r="AP44"/>
  <c r="AO44" s="1"/>
  <c r="AN44" s="1"/>
  <c r="AH44"/>
  <c r="F44" s="1"/>
  <c r="AD44"/>
  <c r="Y44"/>
  <c r="X44" s="1"/>
  <c r="T44"/>
  <c r="AU43"/>
  <c r="AT43"/>
  <c r="AS43"/>
  <c r="AR43"/>
  <c r="AP43"/>
  <c r="AO43"/>
  <c r="AN43" s="1"/>
  <c r="AH43"/>
  <c r="F43" s="1"/>
  <c r="AD43"/>
  <c r="Y43"/>
  <c r="X43" s="1"/>
  <c r="T43"/>
  <c r="AU42"/>
  <c r="AT42"/>
  <c r="AS42"/>
  <c r="AR42"/>
  <c r="AP42"/>
  <c r="AO42"/>
  <c r="AN42" s="1"/>
  <c r="AH42"/>
  <c r="AD42"/>
  <c r="Y42"/>
  <c r="X42" s="1"/>
  <c r="T42"/>
  <c r="F42"/>
  <c r="E42" s="1"/>
  <c r="AU41"/>
  <c r="AT41"/>
  <c r="AS41"/>
  <c r="AR41"/>
  <c r="AP41"/>
  <c r="AO41" s="1"/>
  <c r="AN41" s="1"/>
  <c r="AH41"/>
  <c r="F41" s="1"/>
  <c r="E41" s="1"/>
  <c r="AD41"/>
  <c r="Y41"/>
  <c r="X41" s="1"/>
  <c r="T41"/>
  <c r="AU40"/>
  <c r="AT40"/>
  <c r="AS40"/>
  <c r="AR40"/>
  <c r="AP40"/>
  <c r="AO40"/>
  <c r="AN40" s="1"/>
  <c r="AH40"/>
  <c r="F40" s="1"/>
  <c r="AD40"/>
  <c r="Y40"/>
  <c r="X40" s="1"/>
  <c r="T40"/>
  <c r="AU39"/>
  <c r="AT39"/>
  <c r="AS39"/>
  <c r="AR39"/>
  <c r="AP39"/>
  <c r="AO39"/>
  <c r="AN39" s="1"/>
  <c r="AH39"/>
  <c r="AD39"/>
  <c r="Y39"/>
  <c r="X39" s="1"/>
  <c r="T39"/>
  <c r="F39"/>
  <c r="E39" s="1"/>
  <c r="AU38"/>
  <c r="AT38"/>
  <c r="AS38"/>
  <c r="AR38"/>
  <c r="AP38"/>
  <c r="AO38" s="1"/>
  <c r="AN38" s="1"/>
  <c r="AH38"/>
  <c r="F38" s="1"/>
  <c r="E38" s="1"/>
  <c r="AD38"/>
  <c r="Y38"/>
  <c r="X38" s="1"/>
  <c r="T38"/>
  <c r="AU37"/>
  <c r="AT37"/>
  <c r="AS37"/>
  <c r="AR37"/>
  <c r="AP37"/>
  <c r="AO37"/>
  <c r="AN37" s="1"/>
  <c r="AH37"/>
  <c r="F37" s="1"/>
  <c r="AD37"/>
  <c r="Y37"/>
  <c r="X37" s="1"/>
  <c r="T37"/>
  <c r="AU36"/>
  <c r="AT36"/>
  <c r="AS36"/>
  <c r="AR36"/>
  <c r="AP36"/>
  <c r="AO36"/>
  <c r="AN36" s="1"/>
  <c r="AH36"/>
  <c r="AD36"/>
  <c r="Y36"/>
  <c r="X36" s="1"/>
  <c r="T36"/>
  <c r="F36"/>
  <c r="E36" s="1"/>
  <c r="AU35"/>
  <c r="AT35"/>
  <c r="AS35"/>
  <c r="AR35"/>
  <c r="AP35"/>
  <c r="AO35" s="1"/>
  <c r="AN35" s="1"/>
  <c r="AH35"/>
  <c r="F35" s="1"/>
  <c r="E35" s="1"/>
  <c r="AD35"/>
  <c r="Y35"/>
  <c r="X35" s="1"/>
  <c r="T35"/>
  <c r="AU34"/>
  <c r="AT34"/>
  <c r="AS34"/>
  <c r="AR34"/>
  <c r="AP34"/>
  <c r="AO34"/>
  <c r="AN34" s="1"/>
  <c r="AH34"/>
  <c r="F34" s="1"/>
  <c r="AD34"/>
  <c r="Y34"/>
  <c r="X34" s="1"/>
  <c r="T34"/>
  <c r="AU33"/>
  <c r="AT33"/>
  <c r="AS33"/>
  <c r="AR33"/>
  <c r="AP33"/>
  <c r="AO33"/>
  <c r="AN33" s="1"/>
  <c r="AH33"/>
  <c r="AD33"/>
  <c r="Y33"/>
  <c r="X33" s="1"/>
  <c r="T33"/>
  <c r="F33"/>
  <c r="E33" s="1"/>
  <c r="AU32"/>
  <c r="AT32"/>
  <c r="AS32"/>
  <c r="AR32"/>
  <c r="AP32"/>
  <c r="AO32" s="1"/>
  <c r="AN32" s="1"/>
  <c r="AH32"/>
  <c r="F32" s="1"/>
  <c r="E32" s="1"/>
  <c r="AD32"/>
  <c r="Y32"/>
  <c r="X32" s="1"/>
  <c r="T32"/>
  <c r="AU31"/>
  <c r="AT31"/>
  <c r="AS31"/>
  <c r="AR31"/>
  <c r="AP31"/>
  <c r="AO31"/>
  <c r="AN31" s="1"/>
  <c r="AH31"/>
  <c r="F31" s="1"/>
  <c r="AD31"/>
  <c r="Y31"/>
  <c r="X31" s="1"/>
  <c r="T31"/>
  <c r="AU30"/>
  <c r="AT30"/>
  <c r="AS30"/>
  <c r="AR30"/>
  <c r="AP30"/>
  <c r="AO30"/>
  <c r="AN30" s="1"/>
  <c r="AH30"/>
  <c r="AD30"/>
  <c r="Y30"/>
  <c r="X30" s="1"/>
  <c r="T30"/>
  <c r="F30"/>
  <c r="E30" s="1"/>
  <c r="AU29"/>
  <c r="AT29"/>
  <c r="AS29"/>
  <c r="AR29"/>
  <c r="AP29"/>
  <c r="AO29" s="1"/>
  <c r="AN29" s="1"/>
  <c r="AH29"/>
  <c r="F29" s="1"/>
  <c r="E29" s="1"/>
  <c r="AD29"/>
  <c r="Y29"/>
  <c r="X29" s="1"/>
  <c r="T29"/>
  <c r="AU28"/>
  <c r="AT28"/>
  <c r="AS28"/>
  <c r="AR28"/>
  <c r="AP28"/>
  <c r="AO28"/>
  <c r="AN28" s="1"/>
  <c r="AH28"/>
  <c r="F28" s="1"/>
  <c r="AD28"/>
  <c r="Y28"/>
  <c r="X28" s="1"/>
  <c r="T28"/>
  <c r="AU27"/>
  <c r="AT27"/>
  <c r="AS27"/>
  <c r="AR27"/>
  <c r="AP27"/>
  <c r="AO27"/>
  <c r="AN27" s="1"/>
  <c r="AH27"/>
  <c r="AD27"/>
  <c r="Y27"/>
  <c r="X27" s="1"/>
  <c r="T27"/>
  <c r="F27"/>
  <c r="E27" s="1"/>
  <c r="AU26"/>
  <c r="AT26"/>
  <c r="AS26"/>
  <c r="AR26"/>
  <c r="AP26"/>
  <c r="AO26" s="1"/>
  <c r="AN26" s="1"/>
  <c r="AH26"/>
  <c r="F26" s="1"/>
  <c r="E26" s="1"/>
  <c r="AD26"/>
  <c r="Y26"/>
  <c r="X26" s="1"/>
  <c r="T26"/>
  <c r="AU25"/>
  <c r="AT25"/>
  <c r="AS25"/>
  <c r="AR25"/>
  <c r="AP25"/>
  <c r="AO25"/>
  <c r="AN25" s="1"/>
  <c r="AH25"/>
  <c r="F25" s="1"/>
  <c r="AD25"/>
  <c r="Y25"/>
  <c r="X25" s="1"/>
  <c r="T25"/>
  <c r="AU24"/>
  <c r="AT24"/>
  <c r="AS24"/>
  <c r="AR24"/>
  <c r="AP24"/>
  <c r="AO24"/>
  <c r="AN24" s="1"/>
  <c r="AH24"/>
  <c r="AD24"/>
  <c r="Y24"/>
  <c r="X24" s="1"/>
  <c r="T24"/>
  <c r="F24"/>
  <c r="E24" s="1"/>
  <c r="AU23"/>
  <c r="AT23"/>
  <c r="AS23"/>
  <c r="AR23"/>
  <c r="AP23"/>
  <c r="AO23" s="1"/>
  <c r="AN23" s="1"/>
  <c r="AH23"/>
  <c r="F23" s="1"/>
  <c r="E23" s="1"/>
  <c r="AD23"/>
  <c r="Y23"/>
  <c r="X23" s="1"/>
  <c r="T23"/>
  <c r="AU22"/>
  <c r="AT22"/>
  <c r="AS22"/>
  <c r="AR22"/>
  <c r="AP22"/>
  <c r="AO22"/>
  <c r="AN22" s="1"/>
  <c r="AH22"/>
  <c r="F22" s="1"/>
  <c r="AD22"/>
  <c r="Y22"/>
  <c r="X22" s="1"/>
  <c r="T22"/>
  <c r="AU21"/>
  <c r="AT21"/>
  <c r="AS21"/>
  <c r="AR21"/>
  <c r="AP21"/>
  <c r="AO21"/>
  <c r="AN21" s="1"/>
  <c r="AH21"/>
  <c r="AD21"/>
  <c r="Y21"/>
  <c r="X21" s="1"/>
  <c r="T21"/>
  <c r="F21"/>
  <c r="E21" s="1"/>
  <c r="AU20"/>
  <c r="AT20"/>
  <c r="AS20"/>
  <c r="AR20"/>
  <c r="AP20"/>
  <c r="AO20" s="1"/>
  <c r="AN20" s="1"/>
  <c r="AH20"/>
  <c r="F20" s="1"/>
  <c r="E20" s="1"/>
  <c r="AD20"/>
  <c r="Y20"/>
  <c r="X20" s="1"/>
  <c r="T20"/>
  <c r="AU19"/>
  <c r="AT19"/>
  <c r="AS19"/>
  <c r="AR19"/>
  <c r="AP19"/>
  <c r="AO19"/>
  <c r="AN19" s="1"/>
  <c r="AH19"/>
  <c r="F19" s="1"/>
  <c r="AD19"/>
  <c r="Y19"/>
  <c r="X19" s="1"/>
  <c r="T19"/>
  <c r="AU18"/>
  <c r="AO18" s="1"/>
  <c r="AN18" s="1"/>
  <c r="AT18"/>
  <c r="AS18"/>
  <c r="AR18"/>
  <c r="AP18"/>
  <c r="AH18"/>
  <c r="AD18"/>
  <c r="Y18"/>
  <c r="X18" s="1"/>
  <c r="T18"/>
  <c r="F18"/>
  <c r="AU17"/>
  <c r="AT17"/>
  <c r="AS17"/>
  <c r="AR17"/>
  <c r="AP17"/>
  <c r="AO17" s="1"/>
  <c r="AN17" s="1"/>
  <c r="AH17"/>
  <c r="F17" s="1"/>
  <c r="AD17"/>
  <c r="Y17"/>
  <c r="X17" s="1"/>
  <c r="T17"/>
  <c r="AU16"/>
  <c r="AT16"/>
  <c r="AS16"/>
  <c r="AR16"/>
  <c r="AP16"/>
  <c r="AO16"/>
  <c r="AN16" s="1"/>
  <c r="AH16"/>
  <c r="F16" s="1"/>
  <c r="AD16"/>
  <c r="Y16"/>
  <c r="X16" s="1"/>
  <c r="T16"/>
  <c r="AU15"/>
  <c r="AT15"/>
  <c r="AS15"/>
  <c r="AR15"/>
  <c r="AP15"/>
  <c r="AO15"/>
  <c r="AN15" s="1"/>
  <c r="AH15"/>
  <c r="AD15"/>
  <c r="Y15"/>
  <c r="X15" s="1"/>
  <c r="T15"/>
  <c r="F15"/>
  <c r="AU14"/>
  <c r="AT14"/>
  <c r="AS14"/>
  <c r="AR14"/>
  <c r="AP14"/>
  <c r="AO14" s="1"/>
  <c r="AN14" s="1"/>
  <c r="AH14"/>
  <c r="F14" s="1"/>
  <c r="AD14"/>
  <c r="Y14"/>
  <c r="X14" s="1"/>
  <c r="T14"/>
  <c r="AU13"/>
  <c r="AT13"/>
  <c r="AS13"/>
  <c r="AR13"/>
  <c r="AP13"/>
  <c r="AO13"/>
  <c r="AN13" s="1"/>
  <c r="AH13"/>
  <c r="F13" s="1"/>
  <c r="AD13"/>
  <c r="Y13"/>
  <c r="X13" s="1"/>
  <c r="T13"/>
  <c r="AU12"/>
  <c r="AT12"/>
  <c r="AS12"/>
  <c r="AR12"/>
  <c r="AP12"/>
  <c r="AO12"/>
  <c r="AN12" s="1"/>
  <c r="AH12"/>
  <c r="AD12"/>
  <c r="Y12"/>
  <c r="X12" s="1"/>
  <c r="T12"/>
  <c r="F12"/>
  <c r="AT11"/>
  <c r="AS11"/>
  <c r="AR11"/>
  <c r="AP11"/>
  <c r="AO11" s="1"/>
  <c r="AN11" s="1"/>
  <c r="AH11"/>
  <c r="F11" s="1"/>
  <c r="AD11"/>
  <c r="Y11"/>
  <c r="X11" s="1"/>
  <c r="T11"/>
  <c r="AT10"/>
  <c r="AS10"/>
  <c r="AR10"/>
  <c r="AP10"/>
  <c r="AO10"/>
  <c r="AN10" s="1"/>
  <c r="F10"/>
  <c r="AD10"/>
  <c r="Y10"/>
  <c r="X10" s="1"/>
  <c r="T10"/>
  <c r="AT9"/>
  <c r="AS9"/>
  <c r="AR9"/>
  <c r="AP9"/>
  <c r="AD9"/>
  <c r="Y9"/>
  <c r="X9" s="1"/>
  <c r="T9"/>
  <c r="F9"/>
  <c r="E44" l="1"/>
  <c r="E56"/>
  <c r="E59"/>
  <c r="E10"/>
  <c r="E13"/>
  <c r="E53"/>
  <c r="E19"/>
  <c r="E22"/>
  <c r="E25"/>
  <c r="E28"/>
  <c r="E31"/>
  <c r="E34"/>
  <c r="E37"/>
  <c r="E40"/>
  <c r="E43"/>
  <c r="E46"/>
  <c r="E49"/>
  <c r="E9"/>
  <c r="E11"/>
  <c r="E12"/>
  <c r="E14"/>
  <c r="E15"/>
  <c r="E17"/>
  <c r="E18"/>
  <c r="E50"/>
  <c r="E58"/>
  <c r="E61"/>
  <c r="E80"/>
  <c r="E83"/>
  <c r="E88"/>
  <c r="E81"/>
  <c r="E86"/>
  <c r="E52"/>
  <c r="E16"/>
</calcChain>
</file>

<file path=xl/sharedStrings.xml><?xml version="1.0" encoding="utf-8"?>
<sst xmlns="http://schemas.openxmlformats.org/spreadsheetml/2006/main" count="214" uniqueCount="194">
  <si>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</si>
  <si>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</si>
  <si>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</si>
  <si>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</si>
  <si>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</si>
  <si>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</si>
  <si>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</si>
  <si>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</si>
  <si>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</si>
  <si>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</si>
  <si>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</si>
  <si>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</si>
  <si>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</si>
  <si>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</si>
  <si>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</si>
  <si>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</si>
  <si>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</si>
  <si>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</si>
  <si>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</si>
  <si>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</si>
  <si>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</si>
  <si>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</si>
  <si>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</si>
  <si>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</si>
  <si>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</si>
  <si>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</si>
  <si>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</si>
  <si>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</si>
  <si>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</si>
  <si>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</si>
  <si>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</si>
  <si>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</si>
  <si>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</si>
  <si>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</si>
  <si>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</si>
  <si>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</si>
  <si>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</si>
  <si>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</si>
  <si>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</si>
  <si>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</si>
  <si>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</si>
  <si>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</si>
  <si>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</si>
  <si>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</si>
  <si>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</si>
  <si>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</si>
  <si>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</si>
  <si>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</si>
  <si>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</si>
  <si>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</si>
  <si>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</si>
  <si>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</si>
  <si>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部门（单位）：青岛市黄岛区民政局</t>
  </si>
  <si>
    <t>项目代码</t>
  </si>
  <si>
    <t>项目名称</t>
  </si>
  <si>
    <t>总计</t>
  </si>
  <si>
    <t>财政拨款安排结转</t>
  </si>
  <si>
    <t>国有资本经营</t>
  </si>
  <si>
    <t>合　计</t>
  </si>
  <si>
    <t>210</t>
  </si>
  <si>
    <t>青岛市黄岛区民政局</t>
  </si>
  <si>
    <t>210001</t>
  </si>
  <si>
    <t>青岛市黄岛区民政局本级</t>
  </si>
  <si>
    <t>37021125002202100009N</t>
  </si>
  <si>
    <t>四1221-慈善总会工作经费</t>
  </si>
  <si>
    <t>370211250022021000101</t>
  </si>
  <si>
    <t>四1022-星光大厦独立办公运行费</t>
  </si>
  <si>
    <t>37021125002202100011X</t>
  </si>
  <si>
    <t>三513-劳务派遣人员费用</t>
  </si>
  <si>
    <t>37021125002202100012E</t>
  </si>
  <si>
    <t>四1221-补充工作经费</t>
  </si>
  <si>
    <t>37021125002202100013D</t>
  </si>
  <si>
    <t>四1221-青岛西海岸新区殡葬设施专项规划费</t>
  </si>
  <si>
    <t>37021125002202100014J</t>
  </si>
  <si>
    <t>四1221-城市公益性公墓管理经费</t>
  </si>
  <si>
    <t>3702112530E4021000048</t>
  </si>
  <si>
    <t>2025年中央集中彩票公益金-老年福利（老年助餐）</t>
  </si>
  <si>
    <t>3702112530E402100005G</t>
  </si>
  <si>
    <t>2025年中央集中彩票公益金-儿童福利类（孤儿助学）</t>
  </si>
  <si>
    <t>3702112530E502100005Q</t>
  </si>
  <si>
    <t>2025年中央财政困难群众救助补助资金-低保</t>
  </si>
  <si>
    <t>3702112530E502100006U</t>
  </si>
  <si>
    <t>2025年中央财政困难群众救助-儿童</t>
  </si>
  <si>
    <t>3702112530E5021000074</t>
  </si>
  <si>
    <t>2025年中央财政困难群众救助-临时</t>
  </si>
  <si>
    <t>3702112530E502100008R</t>
  </si>
  <si>
    <t>2025年中央财政困难群众救助补助资金-特困</t>
  </si>
  <si>
    <t>3702112530E602100012C</t>
  </si>
  <si>
    <t>2025年社会福利及救助-城乡困难群众基本生活（特困）</t>
  </si>
  <si>
    <t>3702112530E602100015Q</t>
  </si>
  <si>
    <t>2025年社会福利及救助-困难居民临时救助资金</t>
  </si>
  <si>
    <t>3702112530E602100016U</t>
  </si>
  <si>
    <t>2025年社会福利及救助-60岁以上老年人购买意外伤害保险补助资金</t>
  </si>
  <si>
    <t>3702112530E6021000174</t>
  </si>
  <si>
    <t>2025年社会福利及救助-养老服务业发展资金</t>
  </si>
  <si>
    <t>3702112530E602100018R</t>
  </si>
  <si>
    <t>2025年社会福利及救助-老年助餐</t>
  </si>
  <si>
    <t>3702112530E602100020F</t>
  </si>
  <si>
    <t>2025年社会福利及救助-城乡困难群众基本生活-（低保）</t>
  </si>
  <si>
    <t>3702112530E602100021C</t>
  </si>
  <si>
    <t>2025年社会福利及救助-经济困难老年人补贴</t>
  </si>
  <si>
    <t>3702112530E602100022W</t>
  </si>
  <si>
    <t>2025年社会福利及救助-百岁老人补助资金</t>
  </si>
  <si>
    <t>3702112530E602100023U</t>
  </si>
  <si>
    <t>2025年社会福利及救助-行政区划及地名界限管理</t>
  </si>
  <si>
    <t>3702112530E6021000241</t>
  </si>
  <si>
    <t>2025年社会福利及救助-农村消费引导补贴</t>
  </si>
  <si>
    <t>3702112530E602100026C</t>
  </si>
  <si>
    <t>2025年社会福利及救助-80岁以上老年人体检补助资金</t>
  </si>
  <si>
    <t>3702112530EQ021000021</t>
  </si>
  <si>
    <t>五1311-60岁以上老年人意外伤害保险补贴</t>
  </si>
  <si>
    <t>3702112530ER02100002P</t>
  </si>
  <si>
    <t>五1312-助餐补贴</t>
  </si>
  <si>
    <t>3702112530ET02100002F</t>
  </si>
  <si>
    <t>五1312-海葬等生态安葬补贴</t>
  </si>
  <si>
    <t>370211254214021000024</t>
  </si>
  <si>
    <t>一32残疾人补贴—重度残疾人护理补助资金</t>
  </si>
  <si>
    <t>37021125421502100002C</t>
  </si>
  <si>
    <t>一32残疾人补贴—困难残疾人生活补助资金</t>
  </si>
  <si>
    <t>370211254302021000022</t>
  </si>
  <si>
    <t>一32城市居民最低生活保障</t>
  </si>
  <si>
    <t>370211254304021000026</t>
  </si>
  <si>
    <t>四123-黄岛区国家地名信息库常态维护工作</t>
  </si>
  <si>
    <t>37021125430502100004J</t>
  </si>
  <si>
    <t>一32特殊儿童群体基本生活保障—低保边缘家庭困境儿童基本生活费</t>
  </si>
  <si>
    <t>37021125430502100005T</t>
  </si>
  <si>
    <t>一32特殊儿童群体基本生活保障—社会散居孤儿、事实无人抚养儿童基本生活费</t>
  </si>
  <si>
    <t>37021125430502100006X</t>
  </si>
  <si>
    <t>一32特殊儿童群体基本生活保障—重点困境儿童基本生活费</t>
  </si>
  <si>
    <t>37021125430602100003G</t>
  </si>
  <si>
    <t>四1221-婚姻登记资金</t>
  </si>
  <si>
    <t>37021125430702100002R</t>
  </si>
  <si>
    <t>一32临时救助</t>
  </si>
  <si>
    <t>37021125430802100003E</t>
  </si>
  <si>
    <t>一32特困人员救助供养—城市特困人员生活补助资金</t>
  </si>
  <si>
    <t>37021125430802100004K</t>
  </si>
  <si>
    <t>一32特困人员救助供养—城市特困人员照料护理补贴及丧葬补助</t>
  </si>
  <si>
    <t>370211254309021000036</t>
  </si>
  <si>
    <t>一32特困人员救助供养—农村特困人员生活补助资金</t>
  </si>
  <si>
    <t>37021125430902100004B</t>
  </si>
  <si>
    <t>一32特困人员救助供养—农村特困人员照料护理补贴及丧葬补助</t>
  </si>
  <si>
    <t>37021125431002100004M</t>
  </si>
  <si>
    <t>一32流浪乞讨人员救助</t>
  </si>
  <si>
    <t>37021125431102100002E</t>
  </si>
  <si>
    <t>一32经济困难老年人购买居家社区养老服务补贴（六区享受市级补贴）</t>
  </si>
  <si>
    <t>37021125431102100004J</t>
  </si>
  <si>
    <t>四123-青岛西海岸新区养老服务信息管理平台</t>
  </si>
  <si>
    <t>37021125431302100003W</t>
  </si>
  <si>
    <t>一32“100岁以上老年人高龄补贴”</t>
  </si>
  <si>
    <t>370211254313021000042</t>
  </si>
  <si>
    <t>一32经济困难老年人补贴</t>
  </si>
  <si>
    <t>370211254314021000023</t>
  </si>
  <si>
    <t>一32农村居民最低生活保障</t>
  </si>
  <si>
    <t>370211254314021000047</t>
  </si>
  <si>
    <t>四1221-困境儿童开展心理救助经费</t>
  </si>
  <si>
    <t>37021125431802100003B</t>
  </si>
  <si>
    <t>五1312-城乡专项救助资金-教育救助</t>
  </si>
  <si>
    <t>37021125431802100004G</t>
  </si>
  <si>
    <t>四1221-老年人自理能力评估经费</t>
  </si>
  <si>
    <t>37021125431802100006U</t>
  </si>
  <si>
    <t>五1312-城乡专项救助资金-春节前困难群众救助</t>
  </si>
  <si>
    <t>37021125431802100008R</t>
  </si>
  <si>
    <t>五1312-城乡专项救助资金-节日补助</t>
  </si>
  <si>
    <t>210005</t>
  </si>
  <si>
    <t>青岛市黄岛区社会福利中心</t>
  </si>
  <si>
    <t>370211250022021000176</t>
  </si>
  <si>
    <t>四1221-养老院消防等经费</t>
  </si>
  <si>
    <t>37021125002202100018U</t>
  </si>
  <si>
    <t>三6-合同制人员工资福利费</t>
  </si>
  <si>
    <t>37021125002202100019K</t>
  </si>
  <si>
    <t>四1022-独立办公场所运行费</t>
  </si>
  <si>
    <t>37021125431002100003G</t>
  </si>
  <si>
    <t>一32流浪乞讨人员供养经费</t>
  </si>
  <si>
    <t>37021125431702100002N</t>
  </si>
  <si>
    <t>五14-老党员供养经费、陪护费</t>
  </si>
  <si>
    <t>210006</t>
  </si>
  <si>
    <t>青岛市黄岛区殡仪馆</t>
  </si>
  <si>
    <t>370211254308021000077</t>
  </si>
  <si>
    <t>三6-殡葬服务项目财政补助</t>
  </si>
  <si>
    <t>37021125430802100008W</t>
  </si>
  <si>
    <t>四1221-殡葬服务项目财政补助</t>
  </si>
  <si>
    <t>提前下达2024年行政区划及地名界限管理资金</t>
  </si>
  <si>
    <t>提前下达2024年养老服务业发展补助资金</t>
  </si>
  <si>
    <t>提前下达2024年60周岁以上老年人购买意外伤害保险补助资金</t>
  </si>
  <si>
    <t>2024年低保和特困人员免费电量款</t>
  </si>
  <si>
    <t>提前下达2024年80岁以上老年人体检补助资金</t>
  </si>
  <si>
    <t>残疾人福利类</t>
  </si>
  <si>
    <t>老年福利类</t>
  </si>
  <si>
    <t>2023福彩公益金残疾人福利类（2023年结转）</t>
  </si>
  <si>
    <t>2024年中央集中彩票公益金支持社会福利事业专项资金（老年福利类）</t>
  </si>
  <si>
    <t>2024年中央集中彩票公益金支持社会福利事业专项资金（儿童福利类）</t>
  </si>
  <si>
    <t>2024年中央集中彩票公益金支持社会福利事业专项资金（残疾人福利类）</t>
  </si>
  <si>
    <t>社会老人供养经费</t>
    <phoneticPr fontId="7" type="noConversion"/>
  </si>
  <si>
    <t>慈善捐赠经费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</si>
</sst>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8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7"/>
      <name val="Calibri"/>
      <family val="2"/>
    </font>
    <font>
      <sz val="9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30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76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6" fillId="0" borderId="9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C88"/>
  <sheetViews>
    <sheetView tabSelected="1" workbookViewId="0">
      <pane ySplit="8" topLeftCell="A51" activePane="bottomLeft" state="frozen"/>
      <selection pane="bottomLeft" activeCell="AH17" sqref="AH17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17"/>
      <c r="B1" s="17"/>
      <c r="C1" s="17"/>
      <c r="D1" s="17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8" t="s">
        <v>51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Y2" s="6"/>
      <c r="AZ2" s="6"/>
      <c r="BA2" s="6"/>
      <c r="BB2" s="6"/>
      <c r="BC2" s="6"/>
    </row>
    <row r="3" spans="1:55" ht="19.5" customHeight="1">
      <c r="A3" s="17" t="s">
        <v>52</v>
      </c>
      <c r="B3" s="23" t="s">
        <v>0</v>
      </c>
      <c r="C3" s="17"/>
      <c r="D3" s="23" t="s">
        <v>0</v>
      </c>
      <c r="E3" s="24"/>
      <c r="F3" s="17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9" t="s">
        <v>1</v>
      </c>
      <c r="AU3" s="19"/>
      <c r="AV3" s="19"/>
      <c r="AW3" s="19"/>
      <c r="AY3" s="6"/>
      <c r="AZ3" s="6"/>
      <c r="BA3" s="6"/>
      <c r="BB3" s="6"/>
      <c r="BC3" s="6"/>
    </row>
    <row r="4" spans="1:55" s="8" customFormat="1" ht="19.5" customHeight="1">
      <c r="A4" s="20" t="s">
        <v>2</v>
      </c>
      <c r="B4" s="21" t="s">
        <v>3</v>
      </c>
      <c r="C4" s="20" t="s">
        <v>53</v>
      </c>
      <c r="D4" s="21" t="s">
        <v>54</v>
      </c>
      <c r="E4" s="26" t="s">
        <v>55</v>
      </c>
      <c r="F4" s="22" t="s">
        <v>4</v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 t="s">
        <v>5</v>
      </c>
      <c r="AO4" s="22"/>
      <c r="AP4" s="22"/>
      <c r="AQ4" s="22"/>
      <c r="AR4" s="22"/>
      <c r="AS4" s="22"/>
      <c r="AT4" s="22"/>
      <c r="AU4" s="22"/>
      <c r="AV4" s="22"/>
      <c r="AW4" s="22"/>
      <c r="AY4" s="6"/>
      <c r="AZ4" s="6"/>
      <c r="BA4" s="6"/>
      <c r="BB4" s="6"/>
      <c r="BC4" s="6"/>
    </row>
    <row r="5" spans="1:55" s="8" customFormat="1" ht="19.5" customHeight="1">
      <c r="A5" s="20"/>
      <c r="B5" s="21"/>
      <c r="C5" s="20"/>
      <c r="D5" s="21"/>
      <c r="E5" s="27"/>
      <c r="F5" s="21" t="s">
        <v>6</v>
      </c>
      <c r="G5" s="22" t="s">
        <v>7</v>
      </c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1" t="s">
        <v>8</v>
      </c>
      <c r="AH5" s="22" t="s">
        <v>9</v>
      </c>
      <c r="AI5" s="22"/>
      <c r="AJ5" s="22"/>
      <c r="AK5" s="22"/>
      <c r="AL5" s="22"/>
      <c r="AM5" s="22"/>
      <c r="AN5" s="21" t="s">
        <v>10</v>
      </c>
      <c r="AO5" s="22" t="s">
        <v>11</v>
      </c>
      <c r="AP5" s="22"/>
      <c r="AQ5" s="22"/>
      <c r="AR5" s="22"/>
      <c r="AS5" s="22"/>
      <c r="AT5" s="22"/>
      <c r="AU5" s="22"/>
      <c r="AV5" s="21" t="s">
        <v>8</v>
      </c>
      <c r="AW5" s="21" t="s">
        <v>9</v>
      </c>
      <c r="AX5" s="25" t="s">
        <v>56</v>
      </c>
      <c r="AY5" s="28"/>
      <c r="AZ5" s="28"/>
      <c r="BA5" s="28"/>
      <c r="BB5" s="28"/>
      <c r="BC5" s="28"/>
    </row>
    <row r="6" spans="1:55" s="8" customFormat="1" ht="19.5" customHeight="1">
      <c r="A6" s="20"/>
      <c r="B6" s="21"/>
      <c r="C6" s="20"/>
      <c r="D6" s="21"/>
      <c r="E6" s="27"/>
      <c r="F6" s="21"/>
      <c r="G6" s="21" t="s">
        <v>13</v>
      </c>
      <c r="H6" s="22" t="s">
        <v>14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 t="s">
        <v>15</v>
      </c>
      <c r="Y6" s="22"/>
      <c r="Z6" s="22"/>
      <c r="AA6" s="22"/>
      <c r="AB6" s="22"/>
      <c r="AC6" s="22"/>
      <c r="AD6" s="22" t="s">
        <v>16</v>
      </c>
      <c r="AE6" s="22"/>
      <c r="AF6" s="22"/>
      <c r="AG6" s="21"/>
      <c r="AH6" s="21" t="s">
        <v>17</v>
      </c>
      <c r="AI6" s="21" t="s">
        <v>18</v>
      </c>
      <c r="AJ6" s="21" t="s">
        <v>19</v>
      </c>
      <c r="AK6" s="21" t="s">
        <v>20</v>
      </c>
      <c r="AL6" s="21" t="s">
        <v>21</v>
      </c>
      <c r="AM6" s="21" t="s">
        <v>22</v>
      </c>
      <c r="AN6" s="21"/>
      <c r="AO6" s="21" t="s">
        <v>23</v>
      </c>
      <c r="AP6" s="22" t="s">
        <v>14</v>
      </c>
      <c r="AQ6" s="22"/>
      <c r="AR6" s="22"/>
      <c r="AS6" s="21" t="s">
        <v>24</v>
      </c>
      <c r="AT6" s="21" t="s">
        <v>25</v>
      </c>
      <c r="AU6" s="21" t="s">
        <v>12</v>
      </c>
      <c r="AV6" s="21"/>
      <c r="AW6" s="21"/>
      <c r="AX6" s="25" t="s">
        <v>14</v>
      </c>
      <c r="AY6" s="25" t="s">
        <v>24</v>
      </c>
      <c r="AZ6" s="25" t="s">
        <v>25</v>
      </c>
      <c r="BA6" s="25" t="s">
        <v>12</v>
      </c>
      <c r="BB6" s="25"/>
      <c r="BC6" s="25"/>
    </row>
    <row r="7" spans="1:55" s="8" customFormat="1" ht="19.5" customHeight="1">
      <c r="A7" s="20"/>
      <c r="B7" s="21"/>
      <c r="C7" s="20"/>
      <c r="D7" s="21"/>
      <c r="E7" s="27"/>
      <c r="F7" s="21"/>
      <c r="G7" s="21"/>
      <c r="H7" s="21" t="s">
        <v>26</v>
      </c>
      <c r="I7" s="22" t="s">
        <v>14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1" t="s">
        <v>27</v>
      </c>
      <c r="V7" s="21" t="s">
        <v>28</v>
      </c>
      <c r="W7" s="21" t="s">
        <v>29</v>
      </c>
      <c r="X7" s="21" t="s">
        <v>30</v>
      </c>
      <c r="Y7" s="22" t="s">
        <v>24</v>
      </c>
      <c r="Z7" s="22"/>
      <c r="AA7" s="22"/>
      <c r="AB7" s="22"/>
      <c r="AC7" s="21" t="s">
        <v>31</v>
      </c>
      <c r="AD7" s="21" t="s">
        <v>32</v>
      </c>
      <c r="AE7" s="21" t="s">
        <v>33</v>
      </c>
      <c r="AF7" s="21" t="s">
        <v>34</v>
      </c>
      <c r="AG7" s="21"/>
      <c r="AH7" s="21"/>
      <c r="AI7" s="21"/>
      <c r="AJ7" s="21"/>
      <c r="AK7" s="21"/>
      <c r="AL7" s="21"/>
      <c r="AM7" s="21"/>
      <c r="AN7" s="21"/>
      <c r="AO7" s="21"/>
      <c r="AP7" s="21" t="s">
        <v>35</v>
      </c>
      <c r="AQ7" s="21" t="s">
        <v>36</v>
      </c>
      <c r="AR7" s="21" t="s">
        <v>37</v>
      </c>
      <c r="AS7" s="21"/>
      <c r="AT7" s="21"/>
      <c r="AU7" s="21"/>
      <c r="AV7" s="21"/>
      <c r="AW7" s="21"/>
      <c r="AX7" s="28"/>
      <c r="AY7" s="28"/>
      <c r="AZ7" s="28"/>
      <c r="BA7" s="25" t="s">
        <v>14</v>
      </c>
      <c r="BB7" s="25" t="s">
        <v>24</v>
      </c>
      <c r="BC7" s="25" t="s">
        <v>57</v>
      </c>
    </row>
    <row r="8" spans="1:55" s="8" customFormat="1" ht="33.6" customHeight="1">
      <c r="A8" s="20"/>
      <c r="B8" s="21"/>
      <c r="C8" s="20"/>
      <c r="D8" s="21"/>
      <c r="E8" s="27"/>
      <c r="F8" s="21"/>
      <c r="G8" s="21"/>
      <c r="H8" s="21"/>
      <c r="I8" s="3" t="s">
        <v>38</v>
      </c>
      <c r="J8" s="3" t="s">
        <v>36</v>
      </c>
      <c r="K8" s="3" t="s">
        <v>39</v>
      </c>
      <c r="L8" s="3" t="s">
        <v>40</v>
      </c>
      <c r="M8" s="3" t="s">
        <v>41</v>
      </c>
      <c r="N8" s="3" t="s">
        <v>42</v>
      </c>
      <c r="O8" s="3" t="s">
        <v>33</v>
      </c>
      <c r="P8" s="3" t="s">
        <v>43</v>
      </c>
      <c r="Q8" s="3" t="s">
        <v>44</v>
      </c>
      <c r="R8" s="3" t="s">
        <v>45</v>
      </c>
      <c r="S8" s="3" t="s">
        <v>46</v>
      </c>
      <c r="T8" s="3" t="s">
        <v>47</v>
      </c>
      <c r="U8" s="21"/>
      <c r="V8" s="21"/>
      <c r="W8" s="21"/>
      <c r="X8" s="21"/>
      <c r="Y8" s="3" t="s">
        <v>38</v>
      </c>
      <c r="Z8" s="3" t="s">
        <v>48</v>
      </c>
      <c r="AA8" s="3" t="s">
        <v>49</v>
      </c>
      <c r="AB8" s="3" t="s">
        <v>50</v>
      </c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8"/>
      <c r="AY8" s="28"/>
      <c r="AZ8" s="28"/>
      <c r="BA8" s="25"/>
      <c r="BB8" s="25"/>
      <c r="BC8" s="25"/>
    </row>
    <row r="9" spans="1:55" ht="19.5" customHeight="1">
      <c r="A9" s="9"/>
      <c r="B9" s="10" t="s">
        <v>58</v>
      </c>
      <c r="C9" s="10"/>
      <c r="D9" s="10"/>
      <c r="E9" s="11">
        <f t="shared" ref="E9:E40" si="0">SUM(F9,AN9)</f>
        <v>43222.837799999994</v>
      </c>
      <c r="F9" s="4">
        <f t="shared" ref="F9:F40" si="1">SUM(G9,AG9,AH9)</f>
        <v>41971.137799999997</v>
      </c>
      <c r="G9" s="4">
        <v>41553.637799999997</v>
      </c>
      <c r="H9" s="4">
        <v>37051.637799999997</v>
      </c>
      <c r="I9" s="4">
        <v>37051.637799999997</v>
      </c>
      <c r="J9" s="4">
        <v>27989.6378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9062</v>
      </c>
      <c r="T9" s="4">
        <f t="shared" ref="T9:T40" si="2">I9-SUM(J9:S9)</f>
        <v>0</v>
      </c>
      <c r="U9" s="4">
        <v>0</v>
      </c>
      <c r="V9" s="4">
        <v>0</v>
      </c>
      <c r="W9" s="4">
        <v>0</v>
      </c>
      <c r="X9" s="4">
        <f t="shared" ref="X9:X40" si="3">SUM(Y9,AC9)</f>
        <v>4502</v>
      </c>
      <c r="Y9" s="5">
        <f t="shared" ref="Y9:Y40" si="4">SUM(Z9:AB9)</f>
        <v>4502</v>
      </c>
      <c r="Z9" s="4">
        <v>0</v>
      </c>
      <c r="AA9" s="4">
        <v>0</v>
      </c>
      <c r="AB9" s="4">
        <v>4502</v>
      </c>
      <c r="AC9" s="4">
        <v>0</v>
      </c>
      <c r="AD9" s="5">
        <f t="shared" ref="AD9:AD40" si="5">SUM(AE9,AF9)</f>
        <v>0</v>
      </c>
      <c r="AE9" s="4">
        <v>0</v>
      </c>
      <c r="AF9" s="4">
        <v>0</v>
      </c>
      <c r="AG9" s="4">
        <v>0</v>
      </c>
      <c r="AH9" s="5">
        <v>417.5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v>1251.7</v>
      </c>
      <c r="AO9" s="5">
        <v>1251.7</v>
      </c>
      <c r="AP9" s="4">
        <f t="shared" ref="AP9:AP40" si="6">IFERROR(AX9-BA9,0)</f>
        <v>0</v>
      </c>
      <c r="AQ9" s="4">
        <v>0</v>
      </c>
      <c r="AR9" s="5">
        <f t="shared" ref="AR9:AR40" si="7">IFERROR((AX9-AQ9-BA9),0)</f>
        <v>0</v>
      </c>
      <c r="AS9" s="4">
        <f t="shared" ref="AS9:AS40" si="8">IFERROR((AY9-BB9),0)</f>
        <v>0</v>
      </c>
      <c r="AT9" s="4">
        <f t="shared" ref="AT9:AT40" si="9">IFERROR((AZ9-BC9),0)</f>
        <v>0</v>
      </c>
      <c r="AU9" s="5">
        <v>1251.7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59</v>
      </c>
      <c r="B10" s="10" t="s">
        <v>60</v>
      </c>
      <c r="C10" s="10"/>
      <c r="D10" s="10"/>
      <c r="E10" s="11">
        <f t="shared" si="0"/>
        <v>43222.837799999994</v>
      </c>
      <c r="F10" s="4">
        <f t="shared" si="1"/>
        <v>41971.137799999997</v>
      </c>
      <c r="G10" s="4">
        <v>41553.637799999997</v>
      </c>
      <c r="H10" s="4">
        <v>37051.637799999997</v>
      </c>
      <c r="I10" s="4">
        <v>37051.637799999997</v>
      </c>
      <c r="J10" s="4">
        <v>27989.6378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9062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4502</v>
      </c>
      <c r="Y10" s="5">
        <f t="shared" si="4"/>
        <v>4502</v>
      </c>
      <c r="Z10" s="4">
        <v>0</v>
      </c>
      <c r="AA10" s="4">
        <v>0</v>
      </c>
      <c r="AB10" s="4">
        <v>4502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v>417.5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ref="AN10:AN40" si="10">SUM(AO10,AV10,AW10)</f>
        <v>1251.7</v>
      </c>
      <c r="AO10" s="5">
        <f t="shared" ref="AO10:AO40" si="11">SUM(AP10,AS10,AT10,AU10)</f>
        <v>1251.7</v>
      </c>
      <c r="AP10" s="4">
        <f t="shared" si="6"/>
        <v>0</v>
      </c>
      <c r="AQ10" s="4">
        <v>0</v>
      </c>
      <c r="AR10" s="5">
        <f t="shared" si="7"/>
        <v>0</v>
      </c>
      <c r="AS10" s="4">
        <f t="shared" si="8"/>
        <v>0</v>
      </c>
      <c r="AT10" s="4">
        <f t="shared" si="9"/>
        <v>0</v>
      </c>
      <c r="AU10" s="5">
        <v>1251.7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61</v>
      </c>
      <c r="B11" s="10" t="s">
        <v>62</v>
      </c>
      <c r="C11" s="10"/>
      <c r="D11" s="10"/>
      <c r="E11" s="11">
        <f t="shared" si="0"/>
        <v>40877.777799999996</v>
      </c>
      <c r="F11" s="4">
        <f t="shared" si="1"/>
        <v>39626.077799999999</v>
      </c>
      <c r="G11" s="4">
        <f>SUM(G12:G77)</f>
        <v>39626.077799999999</v>
      </c>
      <c r="H11" s="4">
        <v>35124.077799999999</v>
      </c>
      <c r="I11" s="4">
        <v>35124.077799999999</v>
      </c>
      <c r="J11" s="4">
        <v>26062.077799999999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9062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4502</v>
      </c>
      <c r="Y11" s="5">
        <f t="shared" si="4"/>
        <v>4502</v>
      </c>
      <c r="Z11" s="4">
        <v>0</v>
      </c>
      <c r="AA11" s="4">
        <v>0</v>
      </c>
      <c r="AB11" s="4">
        <v>4502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ref="AH9:AH40" si="12">SUM(AI11:AM11)</f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10"/>
        <v>1251.7</v>
      </c>
      <c r="AO11" s="5">
        <f t="shared" si="11"/>
        <v>1251.7</v>
      </c>
      <c r="AP11" s="4">
        <f t="shared" si="6"/>
        <v>0</v>
      </c>
      <c r="AQ11" s="4">
        <v>0</v>
      </c>
      <c r="AR11" s="5">
        <f t="shared" si="7"/>
        <v>0</v>
      </c>
      <c r="AS11" s="4">
        <f t="shared" si="8"/>
        <v>0</v>
      </c>
      <c r="AT11" s="4">
        <f t="shared" si="9"/>
        <v>0</v>
      </c>
      <c r="AU11" s="5">
        <v>1251.7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45</v>
      </c>
      <c r="F12" s="4">
        <f t="shared" si="1"/>
        <v>45</v>
      </c>
      <c r="G12" s="4">
        <v>45</v>
      </c>
      <c r="H12" s="4">
        <v>45</v>
      </c>
      <c r="I12" s="4">
        <v>45</v>
      </c>
      <c r="J12" s="4">
        <v>45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12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10"/>
        <v>0</v>
      </c>
      <c r="AO12" s="5">
        <f t="shared" si="11"/>
        <v>0</v>
      </c>
      <c r="AP12" s="4">
        <f t="shared" si="6"/>
        <v>0</v>
      </c>
      <c r="AQ12" s="4">
        <v>0</v>
      </c>
      <c r="AR12" s="5">
        <f t="shared" si="7"/>
        <v>0</v>
      </c>
      <c r="AS12" s="4">
        <f t="shared" si="8"/>
        <v>0</v>
      </c>
      <c r="AT12" s="4">
        <f t="shared" si="9"/>
        <v>0</v>
      </c>
      <c r="AU12" s="4">
        <f t="shared" ref="AU12:AU40" si="13">IFERROR(SUM(BA12:BC12),0)</f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71.34</v>
      </c>
      <c r="F13" s="4">
        <f t="shared" si="1"/>
        <v>71.34</v>
      </c>
      <c r="G13" s="4">
        <v>71.34</v>
      </c>
      <c r="H13" s="4">
        <v>71.34</v>
      </c>
      <c r="I13" s="4">
        <v>71.34</v>
      </c>
      <c r="J13" s="4">
        <v>71.34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0</v>
      </c>
      <c r="Y13" s="5">
        <f t="shared" si="4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12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10"/>
        <v>0</v>
      </c>
      <c r="AO13" s="5">
        <f t="shared" si="11"/>
        <v>0</v>
      </c>
      <c r="AP13" s="4">
        <f t="shared" si="6"/>
        <v>0</v>
      </c>
      <c r="AQ13" s="4">
        <v>0</v>
      </c>
      <c r="AR13" s="5">
        <f t="shared" si="7"/>
        <v>0</v>
      </c>
      <c r="AS13" s="4">
        <f t="shared" si="8"/>
        <v>0</v>
      </c>
      <c r="AT13" s="4">
        <f t="shared" si="9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235.79</v>
      </c>
      <c r="F14" s="4">
        <f t="shared" si="1"/>
        <v>235.79</v>
      </c>
      <c r="G14" s="4">
        <v>235.79</v>
      </c>
      <c r="H14" s="4">
        <v>235.79</v>
      </c>
      <c r="I14" s="4">
        <v>235.79</v>
      </c>
      <c r="J14" s="4">
        <v>235.79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12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10"/>
        <v>0</v>
      </c>
      <c r="AO14" s="5">
        <f t="shared" si="11"/>
        <v>0</v>
      </c>
      <c r="AP14" s="4">
        <f t="shared" si="6"/>
        <v>0</v>
      </c>
      <c r="AQ14" s="4">
        <v>0</v>
      </c>
      <c r="AR14" s="5">
        <f t="shared" si="7"/>
        <v>0</v>
      </c>
      <c r="AS14" s="4">
        <f t="shared" si="8"/>
        <v>0</v>
      </c>
      <c r="AT14" s="4">
        <f t="shared" si="9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1.8</v>
      </c>
      <c r="F15" s="4">
        <f t="shared" si="1"/>
        <v>1.8</v>
      </c>
      <c r="G15" s="4">
        <v>1.8</v>
      </c>
      <c r="H15" s="4">
        <v>1.8</v>
      </c>
      <c r="I15" s="4">
        <v>1.8</v>
      </c>
      <c r="J15" s="4">
        <v>1.8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12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10"/>
        <v>0</v>
      </c>
      <c r="AO15" s="5">
        <f t="shared" si="11"/>
        <v>0</v>
      </c>
      <c r="AP15" s="4">
        <f t="shared" si="6"/>
        <v>0</v>
      </c>
      <c r="AQ15" s="4">
        <v>0</v>
      </c>
      <c r="AR15" s="5">
        <f t="shared" si="7"/>
        <v>0</v>
      </c>
      <c r="AS15" s="4">
        <f t="shared" si="8"/>
        <v>0</v>
      </c>
      <c r="AT15" s="4">
        <f t="shared" si="9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71</v>
      </c>
      <c r="D16" s="10" t="s">
        <v>72</v>
      </c>
      <c r="E16" s="11">
        <f t="shared" si="0"/>
        <v>10</v>
      </c>
      <c r="F16" s="4">
        <f t="shared" si="1"/>
        <v>10</v>
      </c>
      <c r="G16" s="4">
        <v>10</v>
      </c>
      <c r="H16" s="4">
        <v>10</v>
      </c>
      <c r="I16" s="4">
        <v>10</v>
      </c>
      <c r="J16" s="4">
        <v>10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12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10"/>
        <v>0</v>
      </c>
      <c r="AO16" s="5">
        <f t="shared" si="11"/>
        <v>0</v>
      </c>
      <c r="AP16" s="4">
        <f t="shared" si="6"/>
        <v>0</v>
      </c>
      <c r="AQ16" s="4">
        <v>0</v>
      </c>
      <c r="AR16" s="5">
        <f t="shared" si="7"/>
        <v>0</v>
      </c>
      <c r="AS16" s="4">
        <f t="shared" si="8"/>
        <v>0</v>
      </c>
      <c r="AT16" s="4">
        <f t="shared" si="9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73</v>
      </c>
      <c r="D17" s="10" t="s">
        <v>74</v>
      </c>
      <c r="E17" s="11">
        <f t="shared" si="0"/>
        <v>1</v>
      </c>
      <c r="F17" s="4">
        <f t="shared" si="1"/>
        <v>1</v>
      </c>
      <c r="G17" s="4">
        <v>1</v>
      </c>
      <c r="H17" s="4">
        <v>1</v>
      </c>
      <c r="I17" s="4">
        <v>1</v>
      </c>
      <c r="J17" s="4">
        <v>1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0</v>
      </c>
      <c r="Y17" s="5">
        <f t="shared" si="4"/>
        <v>0</v>
      </c>
      <c r="Z17" s="4">
        <v>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12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10"/>
        <v>0</v>
      </c>
      <c r="AO17" s="5">
        <f t="shared" si="11"/>
        <v>0</v>
      </c>
      <c r="AP17" s="4">
        <f t="shared" si="6"/>
        <v>0</v>
      </c>
      <c r="AQ17" s="4">
        <v>0</v>
      </c>
      <c r="AR17" s="5">
        <f t="shared" si="7"/>
        <v>0</v>
      </c>
      <c r="AS17" s="4">
        <f t="shared" si="8"/>
        <v>0</v>
      </c>
      <c r="AT17" s="4">
        <f t="shared" si="9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75</v>
      </c>
      <c r="D18" s="10" t="s">
        <v>76</v>
      </c>
      <c r="E18" s="11">
        <f t="shared" si="0"/>
        <v>364</v>
      </c>
      <c r="F18" s="4">
        <f t="shared" si="1"/>
        <v>364</v>
      </c>
      <c r="G18" s="4">
        <v>364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364</v>
      </c>
      <c r="Y18" s="5">
        <f t="shared" si="4"/>
        <v>364</v>
      </c>
      <c r="Z18" s="4">
        <v>0</v>
      </c>
      <c r="AA18" s="4">
        <v>0</v>
      </c>
      <c r="AB18" s="4">
        <v>364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12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10"/>
        <v>0</v>
      </c>
      <c r="AO18" s="5">
        <f t="shared" si="11"/>
        <v>0</v>
      </c>
      <c r="AP18" s="4">
        <f t="shared" si="6"/>
        <v>0</v>
      </c>
      <c r="AQ18" s="4">
        <v>0</v>
      </c>
      <c r="AR18" s="5">
        <f t="shared" si="7"/>
        <v>0</v>
      </c>
      <c r="AS18" s="4">
        <f t="shared" si="8"/>
        <v>0</v>
      </c>
      <c r="AT18" s="4">
        <f t="shared" si="9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77</v>
      </c>
      <c r="D19" s="10" t="s">
        <v>78</v>
      </c>
      <c r="E19" s="11">
        <f t="shared" si="0"/>
        <v>18</v>
      </c>
      <c r="F19" s="4">
        <f t="shared" si="1"/>
        <v>18</v>
      </c>
      <c r="G19" s="4">
        <v>18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2"/>
        <v>0</v>
      </c>
      <c r="U19" s="4">
        <v>0</v>
      </c>
      <c r="V19" s="4">
        <v>0</v>
      </c>
      <c r="W19" s="4">
        <v>0</v>
      </c>
      <c r="X19" s="4">
        <f t="shared" si="3"/>
        <v>18</v>
      </c>
      <c r="Y19" s="5">
        <f t="shared" si="4"/>
        <v>18</v>
      </c>
      <c r="Z19" s="4">
        <v>0</v>
      </c>
      <c r="AA19" s="4">
        <v>0</v>
      </c>
      <c r="AB19" s="4">
        <v>18</v>
      </c>
      <c r="AC19" s="4">
        <v>0</v>
      </c>
      <c r="AD19" s="5">
        <f t="shared" si="5"/>
        <v>0</v>
      </c>
      <c r="AE19" s="4">
        <v>0</v>
      </c>
      <c r="AF19" s="4">
        <v>0</v>
      </c>
      <c r="AG19" s="4">
        <v>0</v>
      </c>
      <c r="AH19" s="5">
        <f t="shared" si="12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10"/>
        <v>0</v>
      </c>
      <c r="AO19" s="5">
        <f t="shared" si="11"/>
        <v>0</v>
      </c>
      <c r="AP19" s="4">
        <f t="shared" si="6"/>
        <v>0</v>
      </c>
      <c r="AQ19" s="4">
        <v>0</v>
      </c>
      <c r="AR19" s="5">
        <f t="shared" si="7"/>
        <v>0</v>
      </c>
      <c r="AS19" s="4">
        <f t="shared" si="8"/>
        <v>0</v>
      </c>
      <c r="AT19" s="4">
        <f t="shared" si="9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79</v>
      </c>
      <c r="D20" s="10" t="s">
        <v>80</v>
      </c>
      <c r="E20" s="11">
        <f t="shared" si="0"/>
        <v>3845</v>
      </c>
      <c r="F20" s="4">
        <f t="shared" si="1"/>
        <v>3845</v>
      </c>
      <c r="G20" s="4">
        <v>3845</v>
      </c>
      <c r="H20" s="4">
        <v>3845</v>
      </c>
      <c r="I20" s="4">
        <v>3845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3845</v>
      </c>
      <c r="T20" s="4">
        <f t="shared" si="2"/>
        <v>0</v>
      </c>
      <c r="U20" s="4">
        <v>0</v>
      </c>
      <c r="V20" s="4">
        <v>0</v>
      </c>
      <c r="W20" s="4">
        <v>0</v>
      </c>
      <c r="X20" s="4">
        <f t="shared" si="3"/>
        <v>0</v>
      </c>
      <c r="Y20" s="5">
        <f t="shared" si="4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5"/>
        <v>0</v>
      </c>
      <c r="AE20" s="4">
        <v>0</v>
      </c>
      <c r="AF20" s="4">
        <v>0</v>
      </c>
      <c r="AG20" s="4">
        <v>0</v>
      </c>
      <c r="AH20" s="5">
        <f t="shared" si="12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10"/>
        <v>0</v>
      </c>
      <c r="AO20" s="5">
        <f t="shared" si="11"/>
        <v>0</v>
      </c>
      <c r="AP20" s="4">
        <f t="shared" si="6"/>
        <v>0</v>
      </c>
      <c r="AQ20" s="4">
        <v>0</v>
      </c>
      <c r="AR20" s="5">
        <f t="shared" si="7"/>
        <v>0</v>
      </c>
      <c r="AS20" s="4">
        <f t="shared" si="8"/>
        <v>0</v>
      </c>
      <c r="AT20" s="4">
        <f t="shared" si="9"/>
        <v>0</v>
      </c>
      <c r="AU20" s="4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0" t="s">
        <v>81</v>
      </c>
      <c r="D21" s="10" t="s">
        <v>82</v>
      </c>
      <c r="E21" s="11">
        <f t="shared" si="0"/>
        <v>128</v>
      </c>
      <c r="F21" s="4">
        <f t="shared" si="1"/>
        <v>128</v>
      </c>
      <c r="G21" s="4">
        <v>128</v>
      </c>
      <c r="H21" s="4">
        <v>128</v>
      </c>
      <c r="I21" s="4">
        <v>128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128</v>
      </c>
      <c r="T21" s="4">
        <f t="shared" si="2"/>
        <v>0</v>
      </c>
      <c r="U21" s="4">
        <v>0</v>
      </c>
      <c r="V21" s="4">
        <v>0</v>
      </c>
      <c r="W21" s="4">
        <v>0</v>
      </c>
      <c r="X21" s="4">
        <f t="shared" si="3"/>
        <v>0</v>
      </c>
      <c r="Y21" s="5">
        <f t="shared" si="4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5"/>
        <v>0</v>
      </c>
      <c r="AE21" s="4">
        <v>0</v>
      </c>
      <c r="AF21" s="4">
        <v>0</v>
      </c>
      <c r="AG21" s="4">
        <v>0</v>
      </c>
      <c r="AH21" s="5">
        <f t="shared" si="12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10"/>
        <v>0</v>
      </c>
      <c r="AO21" s="5">
        <f t="shared" si="11"/>
        <v>0</v>
      </c>
      <c r="AP21" s="4">
        <f t="shared" si="6"/>
        <v>0</v>
      </c>
      <c r="AQ21" s="4">
        <v>0</v>
      </c>
      <c r="AR21" s="5">
        <f t="shared" si="7"/>
        <v>0</v>
      </c>
      <c r="AS21" s="4">
        <f t="shared" si="8"/>
        <v>0</v>
      </c>
      <c r="AT21" s="4">
        <f t="shared" si="9"/>
        <v>0</v>
      </c>
      <c r="AU21" s="4">
        <f t="shared" si="13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19.5" customHeight="1">
      <c r="A22" s="9"/>
      <c r="B22" s="10"/>
      <c r="C22" s="10" t="s">
        <v>83</v>
      </c>
      <c r="D22" s="10" t="s">
        <v>84</v>
      </c>
      <c r="E22" s="11">
        <f t="shared" si="0"/>
        <v>300</v>
      </c>
      <c r="F22" s="4">
        <f t="shared" si="1"/>
        <v>300</v>
      </c>
      <c r="G22" s="4">
        <v>300</v>
      </c>
      <c r="H22" s="4">
        <v>300</v>
      </c>
      <c r="I22" s="4">
        <v>300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300</v>
      </c>
      <c r="T22" s="4">
        <f t="shared" si="2"/>
        <v>0</v>
      </c>
      <c r="U22" s="4">
        <v>0</v>
      </c>
      <c r="V22" s="4">
        <v>0</v>
      </c>
      <c r="W22" s="4">
        <v>0</v>
      </c>
      <c r="X22" s="4">
        <f t="shared" si="3"/>
        <v>0</v>
      </c>
      <c r="Y22" s="5">
        <f t="shared" si="4"/>
        <v>0</v>
      </c>
      <c r="Z22" s="4">
        <v>0</v>
      </c>
      <c r="AA22" s="4">
        <v>0</v>
      </c>
      <c r="AB22" s="4">
        <v>0</v>
      </c>
      <c r="AC22" s="4">
        <v>0</v>
      </c>
      <c r="AD22" s="5">
        <f t="shared" si="5"/>
        <v>0</v>
      </c>
      <c r="AE22" s="4">
        <v>0</v>
      </c>
      <c r="AF22" s="4">
        <v>0</v>
      </c>
      <c r="AG22" s="4">
        <v>0</v>
      </c>
      <c r="AH22" s="5">
        <f t="shared" si="12"/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5">
        <f t="shared" si="10"/>
        <v>0</v>
      </c>
      <c r="AO22" s="5">
        <f t="shared" si="11"/>
        <v>0</v>
      </c>
      <c r="AP22" s="4">
        <f t="shared" si="6"/>
        <v>0</v>
      </c>
      <c r="AQ22" s="4">
        <v>0</v>
      </c>
      <c r="AR22" s="5">
        <f t="shared" si="7"/>
        <v>0</v>
      </c>
      <c r="AS22" s="4">
        <f t="shared" si="8"/>
        <v>0</v>
      </c>
      <c r="AT22" s="4">
        <f t="shared" si="9"/>
        <v>0</v>
      </c>
      <c r="AU22" s="4">
        <f t="shared" si="13"/>
        <v>0</v>
      </c>
      <c r="AV22" s="4">
        <v>0</v>
      </c>
      <c r="AW22" s="4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ht="19.5" customHeight="1">
      <c r="A23" s="9"/>
      <c r="B23" s="10"/>
      <c r="C23" s="10" t="s">
        <v>85</v>
      </c>
      <c r="D23" s="10" t="s">
        <v>86</v>
      </c>
      <c r="E23" s="11">
        <f t="shared" si="0"/>
        <v>530</v>
      </c>
      <c r="F23" s="4">
        <f t="shared" si="1"/>
        <v>530</v>
      </c>
      <c r="G23" s="4">
        <v>530</v>
      </c>
      <c r="H23" s="4">
        <v>530</v>
      </c>
      <c r="I23" s="4">
        <v>530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530</v>
      </c>
      <c r="T23" s="4">
        <f t="shared" si="2"/>
        <v>0</v>
      </c>
      <c r="U23" s="4">
        <v>0</v>
      </c>
      <c r="V23" s="4">
        <v>0</v>
      </c>
      <c r="W23" s="4">
        <v>0</v>
      </c>
      <c r="X23" s="4">
        <f t="shared" si="3"/>
        <v>0</v>
      </c>
      <c r="Y23" s="5">
        <f t="shared" si="4"/>
        <v>0</v>
      </c>
      <c r="Z23" s="4">
        <v>0</v>
      </c>
      <c r="AA23" s="4">
        <v>0</v>
      </c>
      <c r="AB23" s="4">
        <v>0</v>
      </c>
      <c r="AC23" s="4">
        <v>0</v>
      </c>
      <c r="AD23" s="5">
        <f t="shared" si="5"/>
        <v>0</v>
      </c>
      <c r="AE23" s="4">
        <v>0</v>
      </c>
      <c r="AF23" s="4">
        <v>0</v>
      </c>
      <c r="AG23" s="4">
        <v>0</v>
      </c>
      <c r="AH23" s="5">
        <f t="shared" si="12"/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5">
        <f t="shared" si="10"/>
        <v>0</v>
      </c>
      <c r="AO23" s="5">
        <f t="shared" si="11"/>
        <v>0</v>
      </c>
      <c r="AP23" s="4">
        <f t="shared" si="6"/>
        <v>0</v>
      </c>
      <c r="AQ23" s="4">
        <v>0</v>
      </c>
      <c r="AR23" s="5">
        <f t="shared" si="7"/>
        <v>0</v>
      </c>
      <c r="AS23" s="4">
        <f t="shared" si="8"/>
        <v>0</v>
      </c>
      <c r="AT23" s="4">
        <f t="shared" si="9"/>
        <v>0</v>
      </c>
      <c r="AU23" s="4">
        <f t="shared" si="13"/>
        <v>0</v>
      </c>
      <c r="AV23" s="4">
        <v>0</v>
      </c>
      <c r="AW23" s="4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ht="19.5" customHeight="1">
      <c r="A24" s="9"/>
      <c r="B24" s="10"/>
      <c r="C24" s="10" t="s">
        <v>87</v>
      </c>
      <c r="D24" s="10" t="s">
        <v>88</v>
      </c>
      <c r="E24" s="11">
        <f t="shared" si="0"/>
        <v>485</v>
      </c>
      <c r="F24" s="4">
        <f t="shared" si="1"/>
        <v>485</v>
      </c>
      <c r="G24" s="4">
        <v>485</v>
      </c>
      <c r="H24" s="4">
        <v>485</v>
      </c>
      <c r="I24" s="4">
        <v>485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485</v>
      </c>
      <c r="T24" s="4">
        <f t="shared" si="2"/>
        <v>0</v>
      </c>
      <c r="U24" s="4">
        <v>0</v>
      </c>
      <c r="V24" s="4">
        <v>0</v>
      </c>
      <c r="W24" s="4">
        <v>0</v>
      </c>
      <c r="X24" s="4">
        <f t="shared" si="3"/>
        <v>0</v>
      </c>
      <c r="Y24" s="5">
        <f t="shared" si="4"/>
        <v>0</v>
      </c>
      <c r="Z24" s="4">
        <v>0</v>
      </c>
      <c r="AA24" s="4">
        <v>0</v>
      </c>
      <c r="AB24" s="4">
        <v>0</v>
      </c>
      <c r="AC24" s="4">
        <v>0</v>
      </c>
      <c r="AD24" s="5">
        <f t="shared" si="5"/>
        <v>0</v>
      </c>
      <c r="AE24" s="4">
        <v>0</v>
      </c>
      <c r="AF24" s="4">
        <v>0</v>
      </c>
      <c r="AG24" s="4">
        <v>0</v>
      </c>
      <c r="AH24" s="5">
        <f t="shared" si="12"/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5">
        <f t="shared" si="10"/>
        <v>0</v>
      </c>
      <c r="AO24" s="5">
        <f t="shared" si="11"/>
        <v>0</v>
      </c>
      <c r="AP24" s="4">
        <f t="shared" si="6"/>
        <v>0</v>
      </c>
      <c r="AQ24" s="4">
        <v>0</v>
      </c>
      <c r="AR24" s="5">
        <f t="shared" si="7"/>
        <v>0</v>
      </c>
      <c r="AS24" s="4">
        <f t="shared" si="8"/>
        <v>0</v>
      </c>
      <c r="AT24" s="4">
        <f t="shared" si="9"/>
        <v>0</v>
      </c>
      <c r="AU24" s="4">
        <f t="shared" si="13"/>
        <v>0</v>
      </c>
      <c r="AV24" s="4">
        <v>0</v>
      </c>
      <c r="AW24" s="4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ht="19.5" customHeight="1">
      <c r="A25" s="9"/>
      <c r="B25" s="10"/>
      <c r="C25" s="10" t="s">
        <v>89</v>
      </c>
      <c r="D25" s="10" t="s">
        <v>90</v>
      </c>
      <c r="E25" s="11">
        <f t="shared" si="0"/>
        <v>264</v>
      </c>
      <c r="F25" s="4">
        <f t="shared" si="1"/>
        <v>264</v>
      </c>
      <c r="G25" s="4">
        <v>264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f t="shared" si="2"/>
        <v>0</v>
      </c>
      <c r="U25" s="4">
        <v>0</v>
      </c>
      <c r="V25" s="4">
        <v>0</v>
      </c>
      <c r="W25" s="4">
        <v>0</v>
      </c>
      <c r="X25" s="4">
        <f t="shared" si="3"/>
        <v>264</v>
      </c>
      <c r="Y25" s="5">
        <f t="shared" si="4"/>
        <v>264</v>
      </c>
      <c r="Z25" s="4">
        <v>0</v>
      </c>
      <c r="AA25" s="4">
        <v>0</v>
      </c>
      <c r="AB25" s="4">
        <v>264</v>
      </c>
      <c r="AC25" s="4">
        <v>0</v>
      </c>
      <c r="AD25" s="5">
        <f t="shared" si="5"/>
        <v>0</v>
      </c>
      <c r="AE25" s="4">
        <v>0</v>
      </c>
      <c r="AF25" s="4">
        <v>0</v>
      </c>
      <c r="AG25" s="4">
        <v>0</v>
      </c>
      <c r="AH25" s="5">
        <f t="shared" si="12"/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f t="shared" si="10"/>
        <v>0</v>
      </c>
      <c r="AO25" s="5">
        <f t="shared" si="11"/>
        <v>0</v>
      </c>
      <c r="AP25" s="4">
        <f t="shared" si="6"/>
        <v>0</v>
      </c>
      <c r="AQ25" s="4">
        <v>0</v>
      </c>
      <c r="AR25" s="5">
        <f t="shared" si="7"/>
        <v>0</v>
      </c>
      <c r="AS25" s="4">
        <f t="shared" si="8"/>
        <v>0</v>
      </c>
      <c r="AT25" s="4">
        <f t="shared" si="9"/>
        <v>0</v>
      </c>
      <c r="AU25" s="4">
        <f t="shared" si="13"/>
        <v>0</v>
      </c>
      <c r="AV25" s="4">
        <v>0</v>
      </c>
      <c r="AW25" s="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ht="19.5" customHeight="1">
      <c r="A26" s="9"/>
      <c r="B26" s="10"/>
      <c r="C26" s="10" t="s">
        <v>91</v>
      </c>
      <c r="D26" s="10" t="s">
        <v>92</v>
      </c>
      <c r="E26" s="11">
        <f t="shared" si="0"/>
        <v>510</v>
      </c>
      <c r="F26" s="4">
        <f t="shared" si="1"/>
        <v>510</v>
      </c>
      <c r="G26" s="4">
        <v>510</v>
      </c>
      <c r="H26" s="4">
        <v>510</v>
      </c>
      <c r="I26" s="4">
        <v>510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510</v>
      </c>
      <c r="T26" s="4">
        <f t="shared" si="2"/>
        <v>0</v>
      </c>
      <c r="U26" s="4">
        <v>0</v>
      </c>
      <c r="V26" s="4">
        <v>0</v>
      </c>
      <c r="W26" s="4">
        <v>0</v>
      </c>
      <c r="X26" s="4">
        <f t="shared" si="3"/>
        <v>0</v>
      </c>
      <c r="Y26" s="5">
        <f t="shared" si="4"/>
        <v>0</v>
      </c>
      <c r="Z26" s="4">
        <v>0</v>
      </c>
      <c r="AA26" s="4">
        <v>0</v>
      </c>
      <c r="AB26" s="4">
        <v>0</v>
      </c>
      <c r="AC26" s="4">
        <v>0</v>
      </c>
      <c r="AD26" s="5">
        <f t="shared" si="5"/>
        <v>0</v>
      </c>
      <c r="AE26" s="4">
        <v>0</v>
      </c>
      <c r="AF26" s="4">
        <v>0</v>
      </c>
      <c r="AG26" s="4">
        <v>0</v>
      </c>
      <c r="AH26" s="5">
        <f t="shared" si="12"/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f t="shared" si="10"/>
        <v>0</v>
      </c>
      <c r="AO26" s="5">
        <f t="shared" si="11"/>
        <v>0</v>
      </c>
      <c r="AP26" s="4">
        <f t="shared" si="6"/>
        <v>0</v>
      </c>
      <c r="AQ26" s="4">
        <v>0</v>
      </c>
      <c r="AR26" s="5">
        <f t="shared" si="7"/>
        <v>0</v>
      </c>
      <c r="AS26" s="4">
        <f t="shared" si="8"/>
        <v>0</v>
      </c>
      <c r="AT26" s="4">
        <f t="shared" si="9"/>
        <v>0</v>
      </c>
      <c r="AU26" s="4">
        <f t="shared" si="13"/>
        <v>0</v>
      </c>
      <c r="AV26" s="4">
        <v>0</v>
      </c>
      <c r="AW26" s="4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  <row r="27" spans="1:55" ht="19.5" customHeight="1">
      <c r="A27" s="9"/>
      <c r="B27" s="10"/>
      <c r="C27" s="10" t="s">
        <v>93</v>
      </c>
      <c r="D27" s="10" t="s">
        <v>94</v>
      </c>
      <c r="E27" s="11">
        <f t="shared" si="0"/>
        <v>1371</v>
      </c>
      <c r="F27" s="4">
        <f t="shared" si="1"/>
        <v>1371</v>
      </c>
      <c r="G27" s="4">
        <v>1371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f t="shared" si="2"/>
        <v>0</v>
      </c>
      <c r="U27" s="4">
        <v>0</v>
      </c>
      <c r="V27" s="4">
        <v>0</v>
      </c>
      <c r="W27" s="4">
        <v>0</v>
      </c>
      <c r="X27" s="4">
        <f t="shared" si="3"/>
        <v>1371</v>
      </c>
      <c r="Y27" s="5">
        <f t="shared" si="4"/>
        <v>1371</v>
      </c>
      <c r="Z27" s="4">
        <v>0</v>
      </c>
      <c r="AA27" s="4">
        <v>0</v>
      </c>
      <c r="AB27" s="4">
        <v>1371</v>
      </c>
      <c r="AC27" s="4">
        <v>0</v>
      </c>
      <c r="AD27" s="5">
        <f t="shared" si="5"/>
        <v>0</v>
      </c>
      <c r="AE27" s="4">
        <v>0</v>
      </c>
      <c r="AF27" s="4">
        <v>0</v>
      </c>
      <c r="AG27" s="4">
        <v>0</v>
      </c>
      <c r="AH27" s="5">
        <f t="shared" si="12"/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5">
        <f t="shared" si="10"/>
        <v>0</v>
      </c>
      <c r="AO27" s="5">
        <f t="shared" si="11"/>
        <v>0</v>
      </c>
      <c r="AP27" s="4">
        <f t="shared" si="6"/>
        <v>0</v>
      </c>
      <c r="AQ27" s="4">
        <v>0</v>
      </c>
      <c r="AR27" s="5">
        <f t="shared" si="7"/>
        <v>0</v>
      </c>
      <c r="AS27" s="4">
        <f t="shared" si="8"/>
        <v>0</v>
      </c>
      <c r="AT27" s="4">
        <f t="shared" si="9"/>
        <v>0</v>
      </c>
      <c r="AU27" s="4">
        <f t="shared" si="13"/>
        <v>0</v>
      </c>
      <c r="AV27" s="4">
        <v>0</v>
      </c>
      <c r="AW27" s="4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</row>
    <row r="28" spans="1:55" ht="19.5" customHeight="1">
      <c r="A28" s="9"/>
      <c r="B28" s="10"/>
      <c r="C28" s="10" t="s">
        <v>95</v>
      </c>
      <c r="D28" s="10" t="s">
        <v>96</v>
      </c>
      <c r="E28" s="11">
        <f t="shared" si="0"/>
        <v>1472</v>
      </c>
      <c r="F28" s="4">
        <f t="shared" si="1"/>
        <v>1472</v>
      </c>
      <c r="G28" s="4">
        <v>1472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f t="shared" si="2"/>
        <v>0</v>
      </c>
      <c r="U28" s="4">
        <v>0</v>
      </c>
      <c r="V28" s="4">
        <v>0</v>
      </c>
      <c r="W28" s="4">
        <v>0</v>
      </c>
      <c r="X28" s="4">
        <f t="shared" si="3"/>
        <v>1472</v>
      </c>
      <c r="Y28" s="5">
        <f t="shared" si="4"/>
        <v>1472</v>
      </c>
      <c r="Z28" s="4">
        <v>0</v>
      </c>
      <c r="AA28" s="4">
        <v>0</v>
      </c>
      <c r="AB28" s="4">
        <v>1472</v>
      </c>
      <c r="AC28" s="4">
        <v>0</v>
      </c>
      <c r="AD28" s="5">
        <f t="shared" si="5"/>
        <v>0</v>
      </c>
      <c r="AE28" s="4">
        <v>0</v>
      </c>
      <c r="AF28" s="4">
        <v>0</v>
      </c>
      <c r="AG28" s="4">
        <v>0</v>
      </c>
      <c r="AH28" s="5">
        <f t="shared" si="12"/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5">
        <f t="shared" si="10"/>
        <v>0</v>
      </c>
      <c r="AO28" s="5">
        <f t="shared" si="11"/>
        <v>0</v>
      </c>
      <c r="AP28" s="4">
        <f t="shared" si="6"/>
        <v>0</v>
      </c>
      <c r="AQ28" s="4">
        <v>0</v>
      </c>
      <c r="AR28" s="5">
        <f t="shared" si="7"/>
        <v>0</v>
      </c>
      <c r="AS28" s="4">
        <f t="shared" si="8"/>
        <v>0</v>
      </c>
      <c r="AT28" s="4">
        <f t="shared" si="9"/>
        <v>0</v>
      </c>
      <c r="AU28" s="4">
        <f t="shared" si="13"/>
        <v>0</v>
      </c>
      <c r="AV28" s="4">
        <v>0</v>
      </c>
      <c r="AW28" s="4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</row>
    <row r="29" spans="1:55" ht="19.5" customHeight="1">
      <c r="A29" s="9"/>
      <c r="B29" s="10"/>
      <c r="C29" s="10" t="s">
        <v>97</v>
      </c>
      <c r="D29" s="10" t="s">
        <v>98</v>
      </c>
      <c r="E29" s="11">
        <f t="shared" si="0"/>
        <v>1766</v>
      </c>
      <c r="F29" s="4">
        <f t="shared" si="1"/>
        <v>1766</v>
      </c>
      <c r="G29" s="4">
        <v>1766</v>
      </c>
      <c r="H29" s="4">
        <v>1766</v>
      </c>
      <c r="I29" s="4">
        <v>1766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1766</v>
      </c>
      <c r="T29" s="4">
        <f t="shared" si="2"/>
        <v>0</v>
      </c>
      <c r="U29" s="4">
        <v>0</v>
      </c>
      <c r="V29" s="4">
        <v>0</v>
      </c>
      <c r="W29" s="4">
        <v>0</v>
      </c>
      <c r="X29" s="4">
        <f t="shared" si="3"/>
        <v>0</v>
      </c>
      <c r="Y29" s="5">
        <f t="shared" si="4"/>
        <v>0</v>
      </c>
      <c r="Z29" s="4">
        <v>0</v>
      </c>
      <c r="AA29" s="4">
        <v>0</v>
      </c>
      <c r="AB29" s="4">
        <v>0</v>
      </c>
      <c r="AC29" s="4">
        <v>0</v>
      </c>
      <c r="AD29" s="5">
        <f t="shared" si="5"/>
        <v>0</v>
      </c>
      <c r="AE29" s="4">
        <v>0</v>
      </c>
      <c r="AF29" s="4">
        <v>0</v>
      </c>
      <c r="AG29" s="4">
        <v>0</v>
      </c>
      <c r="AH29" s="5">
        <f t="shared" si="12"/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5">
        <f t="shared" si="10"/>
        <v>0</v>
      </c>
      <c r="AO29" s="5">
        <f t="shared" si="11"/>
        <v>0</v>
      </c>
      <c r="AP29" s="4">
        <f t="shared" si="6"/>
        <v>0</v>
      </c>
      <c r="AQ29" s="4">
        <v>0</v>
      </c>
      <c r="AR29" s="5">
        <f t="shared" si="7"/>
        <v>0</v>
      </c>
      <c r="AS29" s="4">
        <f t="shared" si="8"/>
        <v>0</v>
      </c>
      <c r="AT29" s="4">
        <f t="shared" si="9"/>
        <v>0</v>
      </c>
      <c r="AU29" s="4">
        <f t="shared" si="13"/>
        <v>0</v>
      </c>
      <c r="AV29" s="4">
        <v>0</v>
      </c>
      <c r="AW29" s="4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</row>
    <row r="30" spans="1:55" ht="19.5" customHeight="1">
      <c r="A30" s="9"/>
      <c r="B30" s="10"/>
      <c r="C30" s="10" t="s">
        <v>99</v>
      </c>
      <c r="D30" s="10" t="s">
        <v>100</v>
      </c>
      <c r="E30" s="11">
        <f t="shared" si="0"/>
        <v>303</v>
      </c>
      <c r="F30" s="4">
        <f t="shared" si="1"/>
        <v>303</v>
      </c>
      <c r="G30" s="4">
        <v>303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f t="shared" si="2"/>
        <v>0</v>
      </c>
      <c r="U30" s="4">
        <v>0</v>
      </c>
      <c r="V30" s="4">
        <v>0</v>
      </c>
      <c r="W30" s="4">
        <v>0</v>
      </c>
      <c r="X30" s="4">
        <f t="shared" si="3"/>
        <v>303</v>
      </c>
      <c r="Y30" s="5">
        <f t="shared" si="4"/>
        <v>303</v>
      </c>
      <c r="Z30" s="4">
        <v>0</v>
      </c>
      <c r="AA30" s="4">
        <v>0</v>
      </c>
      <c r="AB30" s="4">
        <v>303</v>
      </c>
      <c r="AC30" s="4">
        <v>0</v>
      </c>
      <c r="AD30" s="5">
        <f t="shared" si="5"/>
        <v>0</v>
      </c>
      <c r="AE30" s="4">
        <v>0</v>
      </c>
      <c r="AF30" s="4">
        <v>0</v>
      </c>
      <c r="AG30" s="4">
        <v>0</v>
      </c>
      <c r="AH30" s="5">
        <f t="shared" si="12"/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5">
        <f t="shared" si="10"/>
        <v>0</v>
      </c>
      <c r="AO30" s="5">
        <f t="shared" si="11"/>
        <v>0</v>
      </c>
      <c r="AP30" s="4">
        <f t="shared" si="6"/>
        <v>0</v>
      </c>
      <c r="AQ30" s="4">
        <v>0</v>
      </c>
      <c r="AR30" s="5">
        <f t="shared" si="7"/>
        <v>0</v>
      </c>
      <c r="AS30" s="4">
        <f t="shared" si="8"/>
        <v>0</v>
      </c>
      <c r="AT30" s="4">
        <f t="shared" si="9"/>
        <v>0</v>
      </c>
      <c r="AU30" s="4">
        <f t="shared" si="13"/>
        <v>0</v>
      </c>
      <c r="AV30" s="4">
        <v>0</v>
      </c>
      <c r="AW30" s="4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</row>
    <row r="31" spans="1:55" ht="19.5" customHeight="1">
      <c r="A31" s="9"/>
      <c r="B31" s="10"/>
      <c r="C31" s="10" t="s">
        <v>101</v>
      </c>
      <c r="D31" s="10" t="s">
        <v>102</v>
      </c>
      <c r="E31" s="11">
        <f t="shared" si="0"/>
        <v>50</v>
      </c>
      <c r="F31" s="4">
        <f t="shared" si="1"/>
        <v>50</v>
      </c>
      <c r="G31" s="4">
        <v>50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2"/>
        <v>0</v>
      </c>
      <c r="U31" s="4">
        <v>0</v>
      </c>
      <c r="V31" s="4">
        <v>0</v>
      </c>
      <c r="W31" s="4">
        <v>0</v>
      </c>
      <c r="X31" s="4">
        <f t="shared" si="3"/>
        <v>50</v>
      </c>
      <c r="Y31" s="5">
        <f t="shared" si="4"/>
        <v>50</v>
      </c>
      <c r="Z31" s="4">
        <v>0</v>
      </c>
      <c r="AA31" s="4">
        <v>0</v>
      </c>
      <c r="AB31" s="4">
        <v>50</v>
      </c>
      <c r="AC31" s="4">
        <v>0</v>
      </c>
      <c r="AD31" s="5">
        <f t="shared" si="5"/>
        <v>0</v>
      </c>
      <c r="AE31" s="4">
        <v>0</v>
      </c>
      <c r="AF31" s="4">
        <v>0</v>
      </c>
      <c r="AG31" s="4">
        <v>0</v>
      </c>
      <c r="AH31" s="5">
        <f t="shared" si="12"/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5">
        <f t="shared" si="10"/>
        <v>0</v>
      </c>
      <c r="AO31" s="5">
        <f t="shared" si="11"/>
        <v>0</v>
      </c>
      <c r="AP31" s="4">
        <f t="shared" si="6"/>
        <v>0</v>
      </c>
      <c r="AQ31" s="4">
        <v>0</v>
      </c>
      <c r="AR31" s="5">
        <f t="shared" si="7"/>
        <v>0</v>
      </c>
      <c r="AS31" s="4">
        <f t="shared" si="8"/>
        <v>0</v>
      </c>
      <c r="AT31" s="4">
        <f t="shared" si="9"/>
        <v>0</v>
      </c>
      <c r="AU31" s="4">
        <f t="shared" si="13"/>
        <v>0</v>
      </c>
      <c r="AV31" s="4">
        <v>0</v>
      </c>
      <c r="AW31" s="4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</row>
    <row r="32" spans="1:55" ht="19.5" customHeight="1">
      <c r="A32" s="9"/>
      <c r="B32" s="10"/>
      <c r="C32" s="10" t="s">
        <v>103</v>
      </c>
      <c r="D32" s="10" t="s">
        <v>104</v>
      </c>
      <c r="E32" s="11">
        <f t="shared" si="0"/>
        <v>7</v>
      </c>
      <c r="F32" s="4">
        <f t="shared" si="1"/>
        <v>7</v>
      </c>
      <c r="G32" s="4">
        <v>7</v>
      </c>
      <c r="H32" s="4">
        <v>7</v>
      </c>
      <c r="I32" s="4">
        <v>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7</v>
      </c>
      <c r="T32" s="4">
        <f t="shared" si="2"/>
        <v>0</v>
      </c>
      <c r="U32" s="4">
        <v>0</v>
      </c>
      <c r="V32" s="4">
        <v>0</v>
      </c>
      <c r="W32" s="4">
        <v>0</v>
      </c>
      <c r="X32" s="4">
        <f t="shared" si="3"/>
        <v>0</v>
      </c>
      <c r="Y32" s="5">
        <f t="shared" si="4"/>
        <v>0</v>
      </c>
      <c r="Z32" s="4">
        <v>0</v>
      </c>
      <c r="AA32" s="4">
        <v>0</v>
      </c>
      <c r="AB32" s="4">
        <v>0</v>
      </c>
      <c r="AC32" s="4">
        <v>0</v>
      </c>
      <c r="AD32" s="5">
        <f t="shared" si="5"/>
        <v>0</v>
      </c>
      <c r="AE32" s="4">
        <v>0</v>
      </c>
      <c r="AF32" s="4">
        <v>0</v>
      </c>
      <c r="AG32" s="4">
        <v>0</v>
      </c>
      <c r="AH32" s="5">
        <f t="shared" si="12"/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5">
        <f t="shared" si="10"/>
        <v>0</v>
      </c>
      <c r="AO32" s="5">
        <f t="shared" si="11"/>
        <v>0</v>
      </c>
      <c r="AP32" s="4">
        <f t="shared" si="6"/>
        <v>0</v>
      </c>
      <c r="AQ32" s="4">
        <v>0</v>
      </c>
      <c r="AR32" s="5">
        <f t="shared" si="7"/>
        <v>0</v>
      </c>
      <c r="AS32" s="4">
        <f t="shared" si="8"/>
        <v>0</v>
      </c>
      <c r="AT32" s="4">
        <f t="shared" si="9"/>
        <v>0</v>
      </c>
      <c r="AU32" s="4">
        <f t="shared" si="13"/>
        <v>0</v>
      </c>
      <c r="AV32" s="4">
        <v>0</v>
      </c>
      <c r="AW32" s="4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</row>
    <row r="33" spans="1:55" ht="19.5" customHeight="1">
      <c r="A33" s="9"/>
      <c r="B33" s="10"/>
      <c r="C33" s="10" t="s">
        <v>105</v>
      </c>
      <c r="D33" s="10" t="s">
        <v>106</v>
      </c>
      <c r="E33" s="11">
        <f t="shared" si="0"/>
        <v>1491</v>
      </c>
      <c r="F33" s="4">
        <f t="shared" si="1"/>
        <v>1491</v>
      </c>
      <c r="G33" s="4">
        <v>1491</v>
      </c>
      <c r="H33" s="4">
        <v>1491</v>
      </c>
      <c r="I33" s="4">
        <v>1491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1491</v>
      </c>
      <c r="T33" s="4">
        <f t="shared" si="2"/>
        <v>0</v>
      </c>
      <c r="U33" s="4">
        <v>0</v>
      </c>
      <c r="V33" s="4">
        <v>0</v>
      </c>
      <c r="W33" s="4">
        <v>0</v>
      </c>
      <c r="X33" s="4">
        <f t="shared" si="3"/>
        <v>0</v>
      </c>
      <c r="Y33" s="5">
        <f t="shared" si="4"/>
        <v>0</v>
      </c>
      <c r="Z33" s="4">
        <v>0</v>
      </c>
      <c r="AA33" s="4">
        <v>0</v>
      </c>
      <c r="AB33" s="4">
        <v>0</v>
      </c>
      <c r="AC33" s="4">
        <v>0</v>
      </c>
      <c r="AD33" s="5">
        <f t="shared" si="5"/>
        <v>0</v>
      </c>
      <c r="AE33" s="4">
        <v>0</v>
      </c>
      <c r="AF33" s="4">
        <v>0</v>
      </c>
      <c r="AG33" s="4">
        <v>0</v>
      </c>
      <c r="AH33" s="5">
        <f t="shared" si="12"/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5">
        <f t="shared" si="10"/>
        <v>0</v>
      </c>
      <c r="AO33" s="5">
        <f t="shared" si="11"/>
        <v>0</v>
      </c>
      <c r="AP33" s="4">
        <f t="shared" si="6"/>
        <v>0</v>
      </c>
      <c r="AQ33" s="4">
        <v>0</v>
      </c>
      <c r="AR33" s="5">
        <f t="shared" si="7"/>
        <v>0</v>
      </c>
      <c r="AS33" s="4">
        <f t="shared" si="8"/>
        <v>0</v>
      </c>
      <c r="AT33" s="4">
        <f t="shared" si="9"/>
        <v>0</v>
      </c>
      <c r="AU33" s="4">
        <f t="shared" si="13"/>
        <v>0</v>
      </c>
      <c r="AV33" s="4">
        <v>0</v>
      </c>
      <c r="AW33" s="4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</row>
    <row r="34" spans="1:55" ht="19.5" customHeight="1">
      <c r="A34" s="9"/>
      <c r="B34" s="10"/>
      <c r="C34" s="10" t="s">
        <v>107</v>
      </c>
      <c r="D34" s="10" t="s">
        <v>108</v>
      </c>
      <c r="E34" s="11">
        <f t="shared" si="0"/>
        <v>660</v>
      </c>
      <c r="F34" s="4">
        <f t="shared" si="1"/>
        <v>660</v>
      </c>
      <c r="G34" s="4">
        <v>660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f t="shared" si="2"/>
        <v>0</v>
      </c>
      <c r="U34" s="4">
        <v>0</v>
      </c>
      <c r="V34" s="4">
        <v>0</v>
      </c>
      <c r="W34" s="4">
        <v>0</v>
      </c>
      <c r="X34" s="4">
        <f t="shared" si="3"/>
        <v>660</v>
      </c>
      <c r="Y34" s="5">
        <f t="shared" si="4"/>
        <v>660</v>
      </c>
      <c r="Z34" s="4">
        <v>0</v>
      </c>
      <c r="AA34" s="4">
        <v>0</v>
      </c>
      <c r="AB34" s="4">
        <v>660</v>
      </c>
      <c r="AC34" s="4">
        <v>0</v>
      </c>
      <c r="AD34" s="5">
        <f t="shared" si="5"/>
        <v>0</v>
      </c>
      <c r="AE34" s="4">
        <v>0</v>
      </c>
      <c r="AF34" s="4">
        <v>0</v>
      </c>
      <c r="AG34" s="4">
        <v>0</v>
      </c>
      <c r="AH34" s="5">
        <f t="shared" si="12"/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5">
        <f t="shared" si="10"/>
        <v>0</v>
      </c>
      <c r="AO34" s="5">
        <f t="shared" si="11"/>
        <v>0</v>
      </c>
      <c r="AP34" s="4">
        <f t="shared" si="6"/>
        <v>0</v>
      </c>
      <c r="AQ34" s="4">
        <v>0</v>
      </c>
      <c r="AR34" s="5">
        <f t="shared" si="7"/>
        <v>0</v>
      </c>
      <c r="AS34" s="4">
        <f t="shared" si="8"/>
        <v>0</v>
      </c>
      <c r="AT34" s="4">
        <f t="shared" si="9"/>
        <v>0</v>
      </c>
      <c r="AU34" s="4">
        <f t="shared" si="13"/>
        <v>0</v>
      </c>
      <c r="AV34" s="4">
        <v>0</v>
      </c>
      <c r="AW34" s="4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</row>
    <row r="35" spans="1:55" ht="19.5" customHeight="1">
      <c r="A35" s="9"/>
      <c r="B35" s="10"/>
      <c r="C35" s="10" t="s">
        <v>109</v>
      </c>
      <c r="D35" s="10" t="s">
        <v>110</v>
      </c>
      <c r="E35" s="11">
        <f t="shared" si="0"/>
        <v>461</v>
      </c>
      <c r="F35" s="4">
        <f t="shared" si="1"/>
        <v>461</v>
      </c>
      <c r="G35" s="4">
        <v>461</v>
      </c>
      <c r="H35" s="4">
        <v>461</v>
      </c>
      <c r="I35" s="4">
        <v>461</v>
      </c>
      <c r="J35" s="4">
        <v>461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f t="shared" si="2"/>
        <v>0</v>
      </c>
      <c r="U35" s="4">
        <v>0</v>
      </c>
      <c r="V35" s="4">
        <v>0</v>
      </c>
      <c r="W35" s="4">
        <v>0</v>
      </c>
      <c r="X35" s="4">
        <f t="shared" si="3"/>
        <v>0</v>
      </c>
      <c r="Y35" s="5">
        <f t="shared" si="4"/>
        <v>0</v>
      </c>
      <c r="Z35" s="4">
        <v>0</v>
      </c>
      <c r="AA35" s="4">
        <v>0</v>
      </c>
      <c r="AB35" s="4">
        <v>0</v>
      </c>
      <c r="AC35" s="4">
        <v>0</v>
      </c>
      <c r="AD35" s="5">
        <f t="shared" si="5"/>
        <v>0</v>
      </c>
      <c r="AE35" s="4">
        <v>0</v>
      </c>
      <c r="AF35" s="4">
        <v>0</v>
      </c>
      <c r="AG35" s="4">
        <v>0</v>
      </c>
      <c r="AH35" s="5">
        <f t="shared" si="12"/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5">
        <f t="shared" si="10"/>
        <v>0</v>
      </c>
      <c r="AO35" s="5">
        <f t="shared" si="11"/>
        <v>0</v>
      </c>
      <c r="AP35" s="4">
        <f t="shared" si="6"/>
        <v>0</v>
      </c>
      <c r="AQ35" s="4">
        <v>0</v>
      </c>
      <c r="AR35" s="5">
        <f t="shared" si="7"/>
        <v>0</v>
      </c>
      <c r="AS35" s="4">
        <f t="shared" si="8"/>
        <v>0</v>
      </c>
      <c r="AT35" s="4">
        <f t="shared" si="9"/>
        <v>0</v>
      </c>
      <c r="AU35" s="4">
        <f t="shared" si="13"/>
        <v>0</v>
      </c>
      <c r="AV35" s="4">
        <v>0</v>
      </c>
      <c r="AW35" s="4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</row>
    <row r="36" spans="1:55" ht="19.5" customHeight="1">
      <c r="A36" s="9"/>
      <c r="B36" s="10"/>
      <c r="C36" s="10" t="s">
        <v>111</v>
      </c>
      <c r="D36" s="10" t="s">
        <v>112</v>
      </c>
      <c r="E36" s="11">
        <f t="shared" si="0"/>
        <v>2549</v>
      </c>
      <c r="F36" s="4">
        <f t="shared" si="1"/>
        <v>2549</v>
      </c>
      <c r="G36" s="4">
        <v>2549</v>
      </c>
      <c r="H36" s="4">
        <v>2549</v>
      </c>
      <c r="I36" s="4">
        <v>2549</v>
      </c>
      <c r="J36" s="4">
        <v>2549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f t="shared" si="2"/>
        <v>0</v>
      </c>
      <c r="U36" s="4">
        <v>0</v>
      </c>
      <c r="V36" s="4">
        <v>0</v>
      </c>
      <c r="W36" s="4">
        <v>0</v>
      </c>
      <c r="X36" s="4">
        <f t="shared" si="3"/>
        <v>0</v>
      </c>
      <c r="Y36" s="5">
        <f t="shared" si="4"/>
        <v>0</v>
      </c>
      <c r="Z36" s="4">
        <v>0</v>
      </c>
      <c r="AA36" s="4">
        <v>0</v>
      </c>
      <c r="AB36" s="4">
        <v>0</v>
      </c>
      <c r="AC36" s="4">
        <v>0</v>
      </c>
      <c r="AD36" s="5">
        <f t="shared" si="5"/>
        <v>0</v>
      </c>
      <c r="AE36" s="4">
        <v>0</v>
      </c>
      <c r="AF36" s="4">
        <v>0</v>
      </c>
      <c r="AG36" s="4">
        <v>0</v>
      </c>
      <c r="AH36" s="5">
        <f t="shared" si="12"/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5">
        <f t="shared" si="10"/>
        <v>0</v>
      </c>
      <c r="AO36" s="5">
        <f t="shared" si="11"/>
        <v>0</v>
      </c>
      <c r="AP36" s="4">
        <f t="shared" si="6"/>
        <v>0</v>
      </c>
      <c r="AQ36" s="4">
        <v>0</v>
      </c>
      <c r="AR36" s="5">
        <f t="shared" si="7"/>
        <v>0</v>
      </c>
      <c r="AS36" s="4">
        <f t="shared" si="8"/>
        <v>0</v>
      </c>
      <c r="AT36" s="4">
        <f t="shared" si="9"/>
        <v>0</v>
      </c>
      <c r="AU36" s="4">
        <f t="shared" si="13"/>
        <v>0</v>
      </c>
      <c r="AV36" s="4">
        <v>0</v>
      </c>
      <c r="AW36" s="4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</row>
    <row r="37" spans="1:55" ht="19.5" customHeight="1">
      <c r="A37" s="9"/>
      <c r="B37" s="10"/>
      <c r="C37" s="10" t="s">
        <v>113</v>
      </c>
      <c r="D37" s="10" t="s">
        <v>114</v>
      </c>
      <c r="E37" s="11">
        <f t="shared" si="0"/>
        <v>2.5</v>
      </c>
      <c r="F37" s="4">
        <f t="shared" si="1"/>
        <v>2.5</v>
      </c>
      <c r="G37" s="4">
        <v>2.5</v>
      </c>
      <c r="H37" s="4">
        <v>2.5</v>
      </c>
      <c r="I37" s="4">
        <v>2.5</v>
      </c>
      <c r="J37" s="4">
        <v>2.5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f t="shared" si="2"/>
        <v>0</v>
      </c>
      <c r="U37" s="4">
        <v>0</v>
      </c>
      <c r="V37" s="4">
        <v>0</v>
      </c>
      <c r="W37" s="4">
        <v>0</v>
      </c>
      <c r="X37" s="4">
        <f t="shared" si="3"/>
        <v>0</v>
      </c>
      <c r="Y37" s="5">
        <f t="shared" si="4"/>
        <v>0</v>
      </c>
      <c r="Z37" s="4">
        <v>0</v>
      </c>
      <c r="AA37" s="4">
        <v>0</v>
      </c>
      <c r="AB37" s="4">
        <v>0</v>
      </c>
      <c r="AC37" s="4">
        <v>0</v>
      </c>
      <c r="AD37" s="5">
        <f t="shared" si="5"/>
        <v>0</v>
      </c>
      <c r="AE37" s="4">
        <v>0</v>
      </c>
      <c r="AF37" s="4">
        <v>0</v>
      </c>
      <c r="AG37" s="4">
        <v>0</v>
      </c>
      <c r="AH37" s="5">
        <f t="shared" si="12"/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5">
        <f t="shared" si="10"/>
        <v>0</v>
      </c>
      <c r="AO37" s="5">
        <f t="shared" si="11"/>
        <v>0</v>
      </c>
      <c r="AP37" s="4">
        <f t="shared" si="6"/>
        <v>0</v>
      </c>
      <c r="AQ37" s="4">
        <v>0</v>
      </c>
      <c r="AR37" s="5">
        <f t="shared" si="7"/>
        <v>0</v>
      </c>
      <c r="AS37" s="4">
        <f t="shared" si="8"/>
        <v>0</v>
      </c>
      <c r="AT37" s="4">
        <f t="shared" si="9"/>
        <v>0</v>
      </c>
      <c r="AU37" s="4">
        <f t="shared" si="13"/>
        <v>0</v>
      </c>
      <c r="AV37" s="4">
        <v>0</v>
      </c>
      <c r="AW37" s="4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</row>
    <row r="38" spans="1:55" ht="19.5" customHeight="1">
      <c r="A38" s="9"/>
      <c r="B38" s="10"/>
      <c r="C38" s="10" t="s">
        <v>115</v>
      </c>
      <c r="D38" s="10" t="s">
        <v>116</v>
      </c>
      <c r="E38" s="11">
        <f t="shared" si="0"/>
        <v>6361.1855999999998</v>
      </c>
      <c r="F38" s="4">
        <f t="shared" si="1"/>
        <v>6361.1855999999998</v>
      </c>
      <c r="G38" s="4">
        <v>6361.1855999999998</v>
      </c>
      <c r="H38" s="4">
        <v>6361.1855999999998</v>
      </c>
      <c r="I38" s="4">
        <v>6361.1855999999998</v>
      </c>
      <c r="J38" s="4">
        <v>6361.1855999999998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f t="shared" si="2"/>
        <v>0</v>
      </c>
      <c r="U38" s="4">
        <v>0</v>
      </c>
      <c r="V38" s="4">
        <v>0</v>
      </c>
      <c r="W38" s="4">
        <v>0</v>
      </c>
      <c r="X38" s="4">
        <f t="shared" si="3"/>
        <v>0</v>
      </c>
      <c r="Y38" s="5">
        <f t="shared" si="4"/>
        <v>0</v>
      </c>
      <c r="Z38" s="4">
        <v>0</v>
      </c>
      <c r="AA38" s="4">
        <v>0</v>
      </c>
      <c r="AB38" s="4">
        <v>0</v>
      </c>
      <c r="AC38" s="4">
        <v>0</v>
      </c>
      <c r="AD38" s="5">
        <f t="shared" si="5"/>
        <v>0</v>
      </c>
      <c r="AE38" s="4">
        <v>0</v>
      </c>
      <c r="AF38" s="4">
        <v>0</v>
      </c>
      <c r="AG38" s="4">
        <v>0</v>
      </c>
      <c r="AH38" s="5">
        <f t="shared" si="12"/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5">
        <f t="shared" si="10"/>
        <v>0</v>
      </c>
      <c r="AO38" s="5">
        <f t="shared" si="11"/>
        <v>0</v>
      </c>
      <c r="AP38" s="4">
        <f t="shared" si="6"/>
        <v>0</v>
      </c>
      <c r="AQ38" s="4">
        <v>0</v>
      </c>
      <c r="AR38" s="5">
        <f t="shared" si="7"/>
        <v>0</v>
      </c>
      <c r="AS38" s="4">
        <f t="shared" si="8"/>
        <v>0</v>
      </c>
      <c r="AT38" s="4">
        <f t="shared" si="9"/>
        <v>0</v>
      </c>
      <c r="AU38" s="4">
        <f t="shared" si="13"/>
        <v>0</v>
      </c>
      <c r="AV38" s="4">
        <v>0</v>
      </c>
      <c r="AW38" s="4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</row>
    <row r="39" spans="1:55" ht="19.5" customHeight="1">
      <c r="A39" s="9"/>
      <c r="B39" s="10"/>
      <c r="C39" s="10" t="s">
        <v>117</v>
      </c>
      <c r="D39" s="10" t="s">
        <v>118</v>
      </c>
      <c r="E39" s="11">
        <f t="shared" si="0"/>
        <v>4010.8355999999999</v>
      </c>
      <c r="F39" s="4">
        <f t="shared" si="1"/>
        <v>4010.8355999999999</v>
      </c>
      <c r="G39" s="4">
        <v>4010.8355999999999</v>
      </c>
      <c r="H39" s="4">
        <v>4010.8355999999999</v>
      </c>
      <c r="I39" s="4">
        <v>4010.8355999999999</v>
      </c>
      <c r="J39" s="4">
        <v>4010.8355999999999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f t="shared" si="2"/>
        <v>0</v>
      </c>
      <c r="U39" s="4">
        <v>0</v>
      </c>
      <c r="V39" s="4">
        <v>0</v>
      </c>
      <c r="W39" s="4">
        <v>0</v>
      </c>
      <c r="X39" s="4">
        <f t="shared" si="3"/>
        <v>0</v>
      </c>
      <c r="Y39" s="5">
        <f t="shared" si="4"/>
        <v>0</v>
      </c>
      <c r="Z39" s="4">
        <v>0</v>
      </c>
      <c r="AA39" s="4">
        <v>0</v>
      </c>
      <c r="AB39" s="4">
        <v>0</v>
      </c>
      <c r="AC39" s="4">
        <v>0</v>
      </c>
      <c r="AD39" s="5">
        <f t="shared" si="5"/>
        <v>0</v>
      </c>
      <c r="AE39" s="4">
        <v>0</v>
      </c>
      <c r="AF39" s="4">
        <v>0</v>
      </c>
      <c r="AG39" s="4">
        <v>0</v>
      </c>
      <c r="AH39" s="5">
        <f t="shared" si="12"/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5">
        <f t="shared" si="10"/>
        <v>0</v>
      </c>
      <c r="AO39" s="5">
        <f t="shared" si="11"/>
        <v>0</v>
      </c>
      <c r="AP39" s="4">
        <f t="shared" si="6"/>
        <v>0</v>
      </c>
      <c r="AQ39" s="4">
        <v>0</v>
      </c>
      <c r="AR39" s="5">
        <f t="shared" si="7"/>
        <v>0</v>
      </c>
      <c r="AS39" s="4">
        <f t="shared" si="8"/>
        <v>0</v>
      </c>
      <c r="AT39" s="4">
        <f t="shared" si="9"/>
        <v>0</v>
      </c>
      <c r="AU39" s="4">
        <f t="shared" si="13"/>
        <v>0</v>
      </c>
      <c r="AV39" s="4">
        <v>0</v>
      </c>
      <c r="AW39" s="4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</row>
    <row r="40" spans="1:55" ht="19.5" customHeight="1">
      <c r="A40" s="9"/>
      <c r="B40" s="10"/>
      <c r="C40" s="10" t="s">
        <v>119</v>
      </c>
      <c r="D40" s="10" t="s">
        <v>120</v>
      </c>
      <c r="E40" s="11">
        <f t="shared" si="0"/>
        <v>407</v>
      </c>
      <c r="F40" s="4">
        <f t="shared" si="1"/>
        <v>407</v>
      </c>
      <c r="G40" s="4">
        <v>407</v>
      </c>
      <c r="H40" s="4">
        <v>407</v>
      </c>
      <c r="I40" s="4">
        <v>407</v>
      </c>
      <c r="J40" s="4">
        <v>407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f t="shared" si="2"/>
        <v>0</v>
      </c>
      <c r="U40" s="4">
        <v>0</v>
      </c>
      <c r="V40" s="4">
        <v>0</v>
      </c>
      <c r="W40" s="4">
        <v>0</v>
      </c>
      <c r="X40" s="4">
        <f t="shared" si="3"/>
        <v>0</v>
      </c>
      <c r="Y40" s="5">
        <f t="shared" si="4"/>
        <v>0</v>
      </c>
      <c r="Z40" s="4">
        <v>0</v>
      </c>
      <c r="AA40" s="4">
        <v>0</v>
      </c>
      <c r="AB40" s="4">
        <v>0</v>
      </c>
      <c r="AC40" s="4">
        <v>0</v>
      </c>
      <c r="AD40" s="5">
        <f t="shared" si="5"/>
        <v>0</v>
      </c>
      <c r="AE40" s="4">
        <v>0</v>
      </c>
      <c r="AF40" s="4">
        <v>0</v>
      </c>
      <c r="AG40" s="4">
        <v>0</v>
      </c>
      <c r="AH40" s="5">
        <f t="shared" si="12"/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5">
        <f t="shared" si="10"/>
        <v>0</v>
      </c>
      <c r="AO40" s="5">
        <f t="shared" si="11"/>
        <v>0</v>
      </c>
      <c r="AP40" s="4">
        <f t="shared" si="6"/>
        <v>0</v>
      </c>
      <c r="AQ40" s="4">
        <v>0</v>
      </c>
      <c r="AR40" s="5">
        <f t="shared" si="7"/>
        <v>0</v>
      </c>
      <c r="AS40" s="4">
        <f t="shared" si="8"/>
        <v>0</v>
      </c>
      <c r="AT40" s="4">
        <f t="shared" si="9"/>
        <v>0</v>
      </c>
      <c r="AU40" s="4">
        <f t="shared" si="13"/>
        <v>0</v>
      </c>
      <c r="AV40" s="4">
        <v>0</v>
      </c>
      <c r="AW40" s="4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</row>
    <row r="41" spans="1:55" ht="19.5" customHeight="1">
      <c r="A41" s="9"/>
      <c r="B41" s="10"/>
      <c r="C41" s="10" t="s">
        <v>121</v>
      </c>
      <c r="D41" s="10" t="s">
        <v>122</v>
      </c>
      <c r="E41" s="11">
        <f t="shared" ref="E41:E88" si="14">SUM(F41,AN41)</f>
        <v>1</v>
      </c>
      <c r="F41" s="4">
        <f t="shared" ref="F41:F88" si="15">SUM(G41,AG41,AH41)</f>
        <v>1</v>
      </c>
      <c r="G41" s="4">
        <v>1</v>
      </c>
      <c r="H41" s="4">
        <v>1</v>
      </c>
      <c r="I41" s="4">
        <v>1</v>
      </c>
      <c r="J41" s="4">
        <v>1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f t="shared" ref="T41:T88" si="16">I41-SUM(J41:S41)</f>
        <v>0</v>
      </c>
      <c r="U41" s="4">
        <v>0</v>
      </c>
      <c r="V41" s="4">
        <v>0</v>
      </c>
      <c r="W41" s="4">
        <v>0</v>
      </c>
      <c r="X41" s="4">
        <f t="shared" ref="X41:X88" si="17">SUM(Y41,AC41)</f>
        <v>0</v>
      </c>
      <c r="Y41" s="5">
        <f t="shared" ref="Y41:Y88" si="18">SUM(Z41:AB41)</f>
        <v>0</v>
      </c>
      <c r="Z41" s="4">
        <v>0</v>
      </c>
      <c r="AA41" s="4">
        <v>0</v>
      </c>
      <c r="AB41" s="4">
        <v>0</v>
      </c>
      <c r="AC41" s="4">
        <v>0</v>
      </c>
      <c r="AD41" s="5">
        <f t="shared" ref="AD41:AD88" si="19">SUM(AE41,AF41)</f>
        <v>0</v>
      </c>
      <c r="AE41" s="4">
        <v>0</v>
      </c>
      <c r="AF41" s="4">
        <v>0</v>
      </c>
      <c r="AG41" s="4">
        <v>0</v>
      </c>
      <c r="AH41" s="5">
        <f t="shared" ref="AH41:AH88" si="20">SUM(AI41:AM41)</f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5">
        <f t="shared" ref="AN41:AN88" si="21">SUM(AO41,AV41,AW41)</f>
        <v>0</v>
      </c>
      <c r="AO41" s="5">
        <f t="shared" ref="AO41:AO88" si="22">SUM(AP41,AS41,AT41,AU41)</f>
        <v>0</v>
      </c>
      <c r="AP41" s="4">
        <f t="shared" ref="AP41:AP88" si="23">IFERROR(AX41-BA41,0)</f>
        <v>0</v>
      </c>
      <c r="AQ41" s="4">
        <v>0</v>
      </c>
      <c r="AR41" s="5">
        <f t="shared" ref="AR41:AR88" si="24">IFERROR((AX41-AQ41-BA41),0)</f>
        <v>0</v>
      </c>
      <c r="AS41" s="4">
        <f t="shared" ref="AS41:AS88" si="25">IFERROR((AY41-BB41),0)</f>
        <v>0</v>
      </c>
      <c r="AT41" s="4">
        <f t="shared" ref="AT41:AT88" si="26">IFERROR((AZ41-BC41),0)</f>
        <v>0</v>
      </c>
      <c r="AU41" s="4">
        <f t="shared" ref="AU41:AU88" si="27">IFERROR(SUM(BA41:BC41),0)</f>
        <v>0</v>
      </c>
      <c r="AV41" s="4">
        <v>0</v>
      </c>
      <c r="AW41" s="4">
        <v>0</v>
      </c>
      <c r="AX41" s="13">
        <v>0</v>
      </c>
      <c r="AY41" s="13">
        <v>0</v>
      </c>
      <c r="AZ41" s="13">
        <v>0</v>
      </c>
      <c r="BA41" s="13">
        <v>0</v>
      </c>
      <c r="BB41" s="13">
        <v>0</v>
      </c>
      <c r="BC41" s="13">
        <v>0</v>
      </c>
    </row>
    <row r="42" spans="1:55" ht="19.5" customHeight="1">
      <c r="A42" s="9"/>
      <c r="B42" s="10"/>
      <c r="C42" s="10" t="s">
        <v>123</v>
      </c>
      <c r="D42" s="10" t="s">
        <v>124</v>
      </c>
      <c r="E42" s="11">
        <f t="shared" si="14"/>
        <v>22.745999999999999</v>
      </c>
      <c r="F42" s="4">
        <f t="shared" si="15"/>
        <v>22.745999999999999</v>
      </c>
      <c r="G42" s="4">
        <v>22.745999999999999</v>
      </c>
      <c r="H42" s="4">
        <v>22.745999999999999</v>
      </c>
      <c r="I42" s="4">
        <v>22.745999999999999</v>
      </c>
      <c r="J42" s="4">
        <v>22.745999999999999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f t="shared" si="16"/>
        <v>0</v>
      </c>
      <c r="U42" s="4">
        <v>0</v>
      </c>
      <c r="V42" s="4">
        <v>0</v>
      </c>
      <c r="W42" s="4">
        <v>0</v>
      </c>
      <c r="X42" s="4">
        <f t="shared" si="17"/>
        <v>0</v>
      </c>
      <c r="Y42" s="5">
        <f t="shared" si="18"/>
        <v>0</v>
      </c>
      <c r="Z42" s="4">
        <v>0</v>
      </c>
      <c r="AA42" s="4">
        <v>0</v>
      </c>
      <c r="AB42" s="4">
        <v>0</v>
      </c>
      <c r="AC42" s="4">
        <v>0</v>
      </c>
      <c r="AD42" s="5">
        <f t="shared" si="19"/>
        <v>0</v>
      </c>
      <c r="AE42" s="4">
        <v>0</v>
      </c>
      <c r="AF42" s="4">
        <v>0</v>
      </c>
      <c r="AG42" s="4">
        <v>0</v>
      </c>
      <c r="AH42" s="5">
        <f t="shared" si="20"/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5">
        <f t="shared" si="21"/>
        <v>0</v>
      </c>
      <c r="AO42" s="5">
        <f t="shared" si="22"/>
        <v>0</v>
      </c>
      <c r="AP42" s="4">
        <f t="shared" si="23"/>
        <v>0</v>
      </c>
      <c r="AQ42" s="4">
        <v>0</v>
      </c>
      <c r="AR42" s="5">
        <f t="shared" si="24"/>
        <v>0</v>
      </c>
      <c r="AS42" s="4">
        <f t="shared" si="25"/>
        <v>0</v>
      </c>
      <c r="AT42" s="4">
        <f t="shared" si="26"/>
        <v>0</v>
      </c>
      <c r="AU42" s="4">
        <f t="shared" si="27"/>
        <v>0</v>
      </c>
      <c r="AV42" s="4">
        <v>0</v>
      </c>
      <c r="AW42" s="4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</row>
    <row r="43" spans="1:55" ht="19.5" customHeight="1">
      <c r="A43" s="9"/>
      <c r="B43" s="10"/>
      <c r="C43" s="10" t="s">
        <v>125</v>
      </c>
      <c r="D43" s="10" t="s">
        <v>126</v>
      </c>
      <c r="E43" s="11">
        <f t="shared" si="14"/>
        <v>792</v>
      </c>
      <c r="F43" s="4">
        <f t="shared" si="15"/>
        <v>792</v>
      </c>
      <c r="G43" s="4">
        <v>792</v>
      </c>
      <c r="H43" s="4">
        <v>792</v>
      </c>
      <c r="I43" s="4">
        <v>792</v>
      </c>
      <c r="J43" s="4">
        <v>792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f t="shared" si="16"/>
        <v>0</v>
      </c>
      <c r="U43" s="4">
        <v>0</v>
      </c>
      <c r="V43" s="4">
        <v>0</v>
      </c>
      <c r="W43" s="4">
        <v>0</v>
      </c>
      <c r="X43" s="4">
        <f t="shared" si="17"/>
        <v>0</v>
      </c>
      <c r="Y43" s="5">
        <f t="shared" si="18"/>
        <v>0</v>
      </c>
      <c r="Z43" s="4">
        <v>0</v>
      </c>
      <c r="AA43" s="4">
        <v>0</v>
      </c>
      <c r="AB43" s="4">
        <v>0</v>
      </c>
      <c r="AC43" s="4">
        <v>0</v>
      </c>
      <c r="AD43" s="5">
        <f t="shared" si="19"/>
        <v>0</v>
      </c>
      <c r="AE43" s="4">
        <v>0</v>
      </c>
      <c r="AF43" s="4">
        <v>0</v>
      </c>
      <c r="AG43" s="4">
        <v>0</v>
      </c>
      <c r="AH43" s="5">
        <f t="shared" si="20"/>
        <v>0</v>
      </c>
      <c r="AI43" s="4">
        <v>0</v>
      </c>
      <c r="AJ43" s="4">
        <v>0</v>
      </c>
      <c r="AK43" s="4">
        <v>0</v>
      </c>
      <c r="AL43" s="4">
        <v>0</v>
      </c>
      <c r="AM43" s="4">
        <v>0</v>
      </c>
      <c r="AN43" s="5">
        <f t="shared" si="21"/>
        <v>0</v>
      </c>
      <c r="AO43" s="5">
        <f t="shared" si="22"/>
        <v>0</v>
      </c>
      <c r="AP43" s="4">
        <f t="shared" si="23"/>
        <v>0</v>
      </c>
      <c r="AQ43" s="4">
        <v>0</v>
      </c>
      <c r="AR43" s="5">
        <f t="shared" si="24"/>
        <v>0</v>
      </c>
      <c r="AS43" s="4">
        <f t="shared" si="25"/>
        <v>0</v>
      </c>
      <c r="AT43" s="4">
        <f t="shared" si="26"/>
        <v>0</v>
      </c>
      <c r="AU43" s="4">
        <f t="shared" si="27"/>
        <v>0</v>
      </c>
      <c r="AV43" s="4">
        <v>0</v>
      </c>
      <c r="AW43" s="4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</row>
    <row r="44" spans="1:55" ht="19.5" customHeight="1">
      <c r="A44" s="9"/>
      <c r="B44" s="10"/>
      <c r="C44" s="10" t="s">
        <v>127</v>
      </c>
      <c r="D44" s="10" t="s">
        <v>128</v>
      </c>
      <c r="E44" s="11">
        <f t="shared" si="14"/>
        <v>390</v>
      </c>
      <c r="F44" s="4">
        <f t="shared" si="15"/>
        <v>390</v>
      </c>
      <c r="G44" s="4">
        <v>390</v>
      </c>
      <c r="H44" s="4">
        <v>390</v>
      </c>
      <c r="I44" s="4">
        <v>390</v>
      </c>
      <c r="J44" s="4">
        <v>390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f t="shared" si="16"/>
        <v>0</v>
      </c>
      <c r="U44" s="4">
        <v>0</v>
      </c>
      <c r="V44" s="4">
        <v>0</v>
      </c>
      <c r="W44" s="4">
        <v>0</v>
      </c>
      <c r="X44" s="4">
        <f t="shared" si="17"/>
        <v>0</v>
      </c>
      <c r="Y44" s="5">
        <f t="shared" si="18"/>
        <v>0</v>
      </c>
      <c r="Z44" s="4">
        <v>0</v>
      </c>
      <c r="AA44" s="4">
        <v>0</v>
      </c>
      <c r="AB44" s="4">
        <v>0</v>
      </c>
      <c r="AC44" s="4">
        <v>0</v>
      </c>
      <c r="AD44" s="5">
        <f t="shared" si="19"/>
        <v>0</v>
      </c>
      <c r="AE44" s="4">
        <v>0</v>
      </c>
      <c r="AF44" s="4">
        <v>0</v>
      </c>
      <c r="AG44" s="4">
        <v>0</v>
      </c>
      <c r="AH44" s="5">
        <f t="shared" si="20"/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5">
        <f t="shared" si="21"/>
        <v>0</v>
      </c>
      <c r="AO44" s="5">
        <f t="shared" si="22"/>
        <v>0</v>
      </c>
      <c r="AP44" s="4">
        <f t="shared" si="23"/>
        <v>0</v>
      </c>
      <c r="AQ44" s="4">
        <v>0</v>
      </c>
      <c r="AR44" s="5">
        <f t="shared" si="24"/>
        <v>0</v>
      </c>
      <c r="AS44" s="4">
        <f t="shared" si="25"/>
        <v>0</v>
      </c>
      <c r="AT44" s="4">
        <f t="shared" si="26"/>
        <v>0</v>
      </c>
      <c r="AU44" s="4"/>
      <c r="AV44" s="4">
        <v>0</v>
      </c>
      <c r="AW44" s="4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</row>
    <row r="45" spans="1:55" ht="19.5" customHeight="1">
      <c r="A45" s="9"/>
      <c r="B45" s="10"/>
      <c r="C45" s="10" t="s">
        <v>129</v>
      </c>
      <c r="D45" s="10" t="s">
        <v>130</v>
      </c>
      <c r="E45" s="11">
        <f t="shared" si="14"/>
        <v>20</v>
      </c>
      <c r="F45" s="4">
        <f t="shared" si="15"/>
        <v>20</v>
      </c>
      <c r="G45" s="4">
        <v>20</v>
      </c>
      <c r="H45" s="4">
        <v>20</v>
      </c>
      <c r="I45" s="4">
        <v>20</v>
      </c>
      <c r="J45" s="4">
        <v>20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f t="shared" si="16"/>
        <v>0</v>
      </c>
      <c r="U45" s="4">
        <v>0</v>
      </c>
      <c r="V45" s="4">
        <v>0</v>
      </c>
      <c r="W45" s="4">
        <v>0</v>
      </c>
      <c r="X45" s="4">
        <f t="shared" si="17"/>
        <v>0</v>
      </c>
      <c r="Y45" s="5">
        <f t="shared" si="18"/>
        <v>0</v>
      </c>
      <c r="Z45" s="4">
        <v>0</v>
      </c>
      <c r="AA45" s="4">
        <v>0</v>
      </c>
      <c r="AB45" s="4">
        <v>0</v>
      </c>
      <c r="AC45" s="4">
        <v>0</v>
      </c>
      <c r="AD45" s="5">
        <f t="shared" si="19"/>
        <v>0</v>
      </c>
      <c r="AE45" s="4">
        <v>0</v>
      </c>
      <c r="AF45" s="4">
        <v>0</v>
      </c>
      <c r="AG45" s="4">
        <v>0</v>
      </c>
      <c r="AH45" s="5">
        <f t="shared" si="20"/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5">
        <f t="shared" si="21"/>
        <v>0</v>
      </c>
      <c r="AO45" s="5">
        <f t="shared" si="22"/>
        <v>0</v>
      </c>
      <c r="AP45" s="4">
        <f t="shared" si="23"/>
        <v>0</v>
      </c>
      <c r="AQ45" s="4">
        <v>0</v>
      </c>
      <c r="AR45" s="5">
        <f t="shared" si="24"/>
        <v>0</v>
      </c>
      <c r="AS45" s="4">
        <f t="shared" si="25"/>
        <v>0</v>
      </c>
      <c r="AT45" s="4">
        <f t="shared" si="26"/>
        <v>0</v>
      </c>
      <c r="AU45" s="4">
        <f t="shared" si="27"/>
        <v>0</v>
      </c>
      <c r="AV45" s="4">
        <v>0</v>
      </c>
      <c r="AW45" s="4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</row>
    <row r="46" spans="1:55" ht="19.5" customHeight="1">
      <c r="A46" s="9"/>
      <c r="B46" s="10"/>
      <c r="C46" s="10" t="s">
        <v>131</v>
      </c>
      <c r="D46" s="10" t="s">
        <v>132</v>
      </c>
      <c r="E46" s="11">
        <f t="shared" si="14"/>
        <v>1000</v>
      </c>
      <c r="F46" s="4">
        <f t="shared" si="15"/>
        <v>1000</v>
      </c>
      <c r="G46" s="4">
        <v>1000</v>
      </c>
      <c r="H46" s="4">
        <v>1000</v>
      </c>
      <c r="I46" s="4">
        <v>1000</v>
      </c>
      <c r="J46" s="4">
        <v>1000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f t="shared" si="16"/>
        <v>0</v>
      </c>
      <c r="U46" s="4">
        <v>0</v>
      </c>
      <c r="V46" s="4">
        <v>0</v>
      </c>
      <c r="W46" s="4">
        <v>0</v>
      </c>
      <c r="X46" s="4">
        <f t="shared" si="17"/>
        <v>0</v>
      </c>
      <c r="Y46" s="5">
        <f t="shared" si="18"/>
        <v>0</v>
      </c>
      <c r="Z46" s="4">
        <v>0</v>
      </c>
      <c r="AA46" s="4">
        <v>0</v>
      </c>
      <c r="AB46" s="4">
        <v>0</v>
      </c>
      <c r="AC46" s="4">
        <v>0</v>
      </c>
      <c r="AD46" s="5">
        <f t="shared" si="19"/>
        <v>0</v>
      </c>
      <c r="AE46" s="4">
        <v>0</v>
      </c>
      <c r="AF46" s="4">
        <v>0</v>
      </c>
      <c r="AG46" s="4">
        <v>0</v>
      </c>
      <c r="AH46" s="5">
        <f t="shared" si="20"/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5">
        <f t="shared" si="21"/>
        <v>0</v>
      </c>
      <c r="AO46" s="5">
        <f t="shared" si="22"/>
        <v>0</v>
      </c>
      <c r="AP46" s="4">
        <f t="shared" si="23"/>
        <v>0</v>
      </c>
      <c r="AQ46" s="4">
        <v>0</v>
      </c>
      <c r="AR46" s="5">
        <f t="shared" si="24"/>
        <v>0</v>
      </c>
      <c r="AS46" s="4">
        <f t="shared" si="25"/>
        <v>0</v>
      </c>
      <c r="AT46" s="4">
        <f t="shared" si="26"/>
        <v>0</v>
      </c>
      <c r="AU46" s="4">
        <f t="shared" si="27"/>
        <v>0</v>
      </c>
      <c r="AV46" s="4">
        <v>0</v>
      </c>
      <c r="AW46" s="4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</row>
    <row r="47" spans="1:55" ht="19.5" customHeight="1">
      <c r="A47" s="9"/>
      <c r="B47" s="10"/>
      <c r="C47" s="10" t="s">
        <v>133</v>
      </c>
      <c r="D47" s="10" t="s">
        <v>134</v>
      </c>
      <c r="E47" s="11">
        <f t="shared" si="14"/>
        <v>28.106400000000001</v>
      </c>
      <c r="F47" s="4">
        <f t="shared" si="15"/>
        <v>28.106400000000001</v>
      </c>
      <c r="G47" s="4">
        <v>28.106400000000001</v>
      </c>
      <c r="H47" s="4">
        <v>28.106400000000001</v>
      </c>
      <c r="I47" s="4">
        <v>28.106400000000001</v>
      </c>
      <c r="J47" s="4">
        <v>28.106400000000001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f t="shared" si="16"/>
        <v>0</v>
      </c>
      <c r="U47" s="4">
        <v>0</v>
      </c>
      <c r="V47" s="4">
        <v>0</v>
      </c>
      <c r="W47" s="4">
        <v>0</v>
      </c>
      <c r="X47" s="4">
        <f t="shared" si="17"/>
        <v>0</v>
      </c>
      <c r="Y47" s="5">
        <f t="shared" si="18"/>
        <v>0</v>
      </c>
      <c r="Z47" s="4">
        <v>0</v>
      </c>
      <c r="AA47" s="4">
        <v>0</v>
      </c>
      <c r="AB47" s="4">
        <v>0</v>
      </c>
      <c r="AC47" s="4">
        <v>0</v>
      </c>
      <c r="AD47" s="5">
        <f t="shared" si="19"/>
        <v>0</v>
      </c>
      <c r="AE47" s="4">
        <v>0</v>
      </c>
      <c r="AF47" s="4">
        <v>0</v>
      </c>
      <c r="AG47" s="4">
        <v>0</v>
      </c>
      <c r="AH47" s="5">
        <f t="shared" si="20"/>
        <v>0</v>
      </c>
      <c r="AI47" s="4">
        <v>0</v>
      </c>
      <c r="AJ47" s="4">
        <v>0</v>
      </c>
      <c r="AK47" s="4">
        <v>0</v>
      </c>
      <c r="AL47" s="4">
        <v>0</v>
      </c>
      <c r="AM47" s="4">
        <v>0</v>
      </c>
      <c r="AN47" s="5">
        <f t="shared" si="21"/>
        <v>0</v>
      </c>
      <c r="AO47" s="5">
        <f t="shared" si="22"/>
        <v>0</v>
      </c>
      <c r="AP47" s="4">
        <f t="shared" si="23"/>
        <v>0</v>
      </c>
      <c r="AQ47" s="4">
        <v>0</v>
      </c>
      <c r="AR47" s="5">
        <f t="shared" si="24"/>
        <v>0</v>
      </c>
      <c r="AS47" s="4">
        <f t="shared" si="25"/>
        <v>0</v>
      </c>
      <c r="AT47" s="4">
        <f t="shared" si="26"/>
        <v>0</v>
      </c>
      <c r="AU47" s="4">
        <f t="shared" si="27"/>
        <v>0</v>
      </c>
      <c r="AV47" s="4">
        <v>0</v>
      </c>
      <c r="AW47" s="4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</row>
    <row r="48" spans="1:55" ht="19.5" customHeight="1">
      <c r="A48" s="9"/>
      <c r="B48" s="10"/>
      <c r="C48" s="10" t="s">
        <v>135</v>
      </c>
      <c r="D48" s="10" t="s">
        <v>136</v>
      </c>
      <c r="E48" s="11">
        <f t="shared" si="14"/>
        <v>21.114999999999998</v>
      </c>
      <c r="F48" s="4">
        <f t="shared" si="15"/>
        <v>21.114999999999998</v>
      </c>
      <c r="G48" s="4">
        <v>21.114999999999998</v>
      </c>
      <c r="H48" s="4">
        <v>21.114999999999998</v>
      </c>
      <c r="I48" s="4">
        <v>21.114999999999998</v>
      </c>
      <c r="J48" s="4">
        <v>21.114999999999998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f t="shared" si="16"/>
        <v>0</v>
      </c>
      <c r="U48" s="4">
        <v>0</v>
      </c>
      <c r="V48" s="4">
        <v>0</v>
      </c>
      <c r="W48" s="4">
        <v>0</v>
      </c>
      <c r="X48" s="4">
        <f t="shared" si="17"/>
        <v>0</v>
      </c>
      <c r="Y48" s="5">
        <f t="shared" si="18"/>
        <v>0</v>
      </c>
      <c r="Z48" s="4">
        <v>0</v>
      </c>
      <c r="AA48" s="4">
        <v>0</v>
      </c>
      <c r="AB48" s="4">
        <v>0</v>
      </c>
      <c r="AC48" s="4">
        <v>0</v>
      </c>
      <c r="AD48" s="5">
        <f t="shared" si="19"/>
        <v>0</v>
      </c>
      <c r="AE48" s="4">
        <v>0</v>
      </c>
      <c r="AF48" s="4">
        <v>0</v>
      </c>
      <c r="AG48" s="4">
        <v>0</v>
      </c>
      <c r="AH48" s="5">
        <f t="shared" si="20"/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5">
        <f t="shared" si="21"/>
        <v>0</v>
      </c>
      <c r="AO48" s="5">
        <f t="shared" si="22"/>
        <v>0</v>
      </c>
      <c r="AP48" s="4">
        <f t="shared" si="23"/>
        <v>0</v>
      </c>
      <c r="AQ48" s="4">
        <v>0</v>
      </c>
      <c r="AR48" s="5">
        <f t="shared" si="24"/>
        <v>0</v>
      </c>
      <c r="AS48" s="4">
        <f t="shared" si="25"/>
        <v>0</v>
      </c>
      <c r="AT48" s="4">
        <f t="shared" si="26"/>
        <v>0</v>
      </c>
      <c r="AU48" s="4">
        <f t="shared" si="27"/>
        <v>0</v>
      </c>
      <c r="AV48" s="4">
        <v>0</v>
      </c>
      <c r="AW48" s="4">
        <v>0</v>
      </c>
      <c r="AX48" s="13">
        <v>0</v>
      </c>
      <c r="AY48" s="13">
        <v>0</v>
      </c>
      <c r="AZ48" s="13">
        <v>0</v>
      </c>
      <c r="BA48" s="13">
        <v>0</v>
      </c>
      <c r="BB48" s="13">
        <v>0</v>
      </c>
      <c r="BC48" s="13">
        <v>0</v>
      </c>
    </row>
    <row r="49" spans="1:55" ht="19.5" customHeight="1">
      <c r="A49" s="9"/>
      <c r="B49" s="10"/>
      <c r="C49" s="10" t="s">
        <v>137</v>
      </c>
      <c r="D49" s="10" t="s">
        <v>138</v>
      </c>
      <c r="E49" s="11">
        <f t="shared" si="14"/>
        <v>1139.8291999999999</v>
      </c>
      <c r="F49" s="4">
        <f t="shared" si="15"/>
        <v>1139.8291999999999</v>
      </c>
      <c r="G49" s="4">
        <v>1139.8291999999999</v>
      </c>
      <c r="H49" s="4">
        <v>1139.8291999999999</v>
      </c>
      <c r="I49" s="4">
        <v>1139.8291999999999</v>
      </c>
      <c r="J49" s="4">
        <v>1139.8291999999999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f t="shared" si="16"/>
        <v>0</v>
      </c>
      <c r="U49" s="4">
        <v>0</v>
      </c>
      <c r="V49" s="4">
        <v>0</v>
      </c>
      <c r="W49" s="4">
        <v>0</v>
      </c>
      <c r="X49" s="4">
        <f t="shared" si="17"/>
        <v>0</v>
      </c>
      <c r="Y49" s="5">
        <f t="shared" si="18"/>
        <v>0</v>
      </c>
      <c r="Z49" s="4">
        <v>0</v>
      </c>
      <c r="AA49" s="4">
        <v>0</v>
      </c>
      <c r="AB49" s="4">
        <v>0</v>
      </c>
      <c r="AC49" s="4">
        <v>0</v>
      </c>
      <c r="AD49" s="5">
        <f t="shared" si="19"/>
        <v>0</v>
      </c>
      <c r="AE49" s="4">
        <v>0</v>
      </c>
      <c r="AF49" s="4">
        <v>0</v>
      </c>
      <c r="AG49" s="4">
        <v>0</v>
      </c>
      <c r="AH49" s="5">
        <f t="shared" si="20"/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5">
        <f t="shared" si="21"/>
        <v>0</v>
      </c>
      <c r="AO49" s="5">
        <f t="shared" si="22"/>
        <v>0</v>
      </c>
      <c r="AP49" s="4">
        <f t="shared" si="23"/>
        <v>0</v>
      </c>
      <c r="AQ49" s="4">
        <v>0</v>
      </c>
      <c r="AR49" s="5">
        <f t="shared" si="24"/>
        <v>0</v>
      </c>
      <c r="AS49" s="4">
        <f t="shared" si="25"/>
        <v>0</v>
      </c>
      <c r="AT49" s="4">
        <f t="shared" si="26"/>
        <v>0</v>
      </c>
      <c r="AU49" s="4">
        <f t="shared" si="27"/>
        <v>0</v>
      </c>
      <c r="AV49" s="4">
        <v>0</v>
      </c>
      <c r="AW49" s="4">
        <v>0</v>
      </c>
      <c r="AX49" s="13">
        <v>0</v>
      </c>
      <c r="AY49" s="13">
        <v>0</v>
      </c>
      <c r="AZ49" s="13">
        <v>0</v>
      </c>
      <c r="BA49" s="13">
        <v>0</v>
      </c>
      <c r="BB49" s="13">
        <v>0</v>
      </c>
      <c r="BC49" s="13">
        <v>0</v>
      </c>
    </row>
    <row r="50" spans="1:55" ht="19.5" customHeight="1">
      <c r="A50" s="9"/>
      <c r="B50" s="10"/>
      <c r="C50" s="10" t="s">
        <v>139</v>
      </c>
      <c r="D50" s="10" t="s">
        <v>140</v>
      </c>
      <c r="E50" s="11">
        <f t="shared" si="14"/>
        <v>575.70000000000005</v>
      </c>
      <c r="F50" s="4">
        <f t="shared" si="15"/>
        <v>575.70000000000005</v>
      </c>
      <c r="G50" s="4">
        <v>575.70000000000005</v>
      </c>
      <c r="H50" s="4">
        <v>575.70000000000005</v>
      </c>
      <c r="I50" s="4">
        <v>575.70000000000005</v>
      </c>
      <c r="J50" s="4">
        <v>575.70000000000005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4">
        <f t="shared" si="16"/>
        <v>0</v>
      </c>
      <c r="U50" s="4">
        <v>0</v>
      </c>
      <c r="V50" s="4">
        <v>0</v>
      </c>
      <c r="W50" s="4">
        <v>0</v>
      </c>
      <c r="X50" s="4">
        <f t="shared" si="17"/>
        <v>0</v>
      </c>
      <c r="Y50" s="5">
        <f t="shared" si="18"/>
        <v>0</v>
      </c>
      <c r="Z50" s="4">
        <v>0</v>
      </c>
      <c r="AA50" s="4">
        <v>0</v>
      </c>
      <c r="AB50" s="4">
        <v>0</v>
      </c>
      <c r="AC50" s="4">
        <v>0</v>
      </c>
      <c r="AD50" s="5">
        <f t="shared" si="19"/>
        <v>0</v>
      </c>
      <c r="AE50" s="4">
        <v>0</v>
      </c>
      <c r="AF50" s="4">
        <v>0</v>
      </c>
      <c r="AG50" s="4">
        <v>0</v>
      </c>
      <c r="AH50" s="5">
        <f t="shared" si="20"/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5">
        <f t="shared" si="21"/>
        <v>0</v>
      </c>
      <c r="AO50" s="5">
        <f t="shared" si="22"/>
        <v>0</v>
      </c>
      <c r="AP50" s="4">
        <f t="shared" si="23"/>
        <v>0</v>
      </c>
      <c r="AQ50" s="4">
        <v>0</v>
      </c>
      <c r="AR50" s="5">
        <f t="shared" si="24"/>
        <v>0</v>
      </c>
      <c r="AS50" s="4">
        <f t="shared" si="25"/>
        <v>0</v>
      </c>
      <c r="AT50" s="4">
        <f t="shared" si="26"/>
        <v>0</v>
      </c>
      <c r="AU50" s="4">
        <f t="shared" si="27"/>
        <v>0</v>
      </c>
      <c r="AV50" s="4">
        <v>0</v>
      </c>
      <c r="AW50" s="4">
        <v>0</v>
      </c>
      <c r="AX50" s="13">
        <v>0</v>
      </c>
      <c r="AY50" s="13">
        <v>0</v>
      </c>
      <c r="AZ50" s="13">
        <v>0</v>
      </c>
      <c r="BA50" s="13">
        <v>0</v>
      </c>
      <c r="BB50" s="13">
        <v>0</v>
      </c>
      <c r="BC50" s="13">
        <v>0</v>
      </c>
    </row>
    <row r="51" spans="1:55" ht="19.5" customHeight="1">
      <c r="A51" s="9"/>
      <c r="B51" s="10"/>
      <c r="C51" s="10" t="s">
        <v>141</v>
      </c>
      <c r="D51" s="10" t="s">
        <v>142</v>
      </c>
      <c r="E51" s="11">
        <f t="shared" si="14"/>
        <v>185</v>
      </c>
      <c r="F51" s="4">
        <f t="shared" si="15"/>
        <v>185</v>
      </c>
      <c r="G51" s="4">
        <v>185</v>
      </c>
      <c r="H51" s="4">
        <v>185</v>
      </c>
      <c r="I51" s="4">
        <v>185</v>
      </c>
      <c r="J51" s="4">
        <v>185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4">
        <f t="shared" si="16"/>
        <v>0</v>
      </c>
      <c r="U51" s="4">
        <v>0</v>
      </c>
      <c r="V51" s="4">
        <v>0</v>
      </c>
      <c r="W51" s="4">
        <v>0</v>
      </c>
      <c r="X51" s="4">
        <f t="shared" si="17"/>
        <v>0</v>
      </c>
      <c r="Y51" s="5">
        <f t="shared" si="18"/>
        <v>0</v>
      </c>
      <c r="Z51" s="4">
        <v>0</v>
      </c>
      <c r="AA51" s="4">
        <v>0</v>
      </c>
      <c r="AB51" s="4">
        <v>0</v>
      </c>
      <c r="AC51" s="4">
        <v>0</v>
      </c>
      <c r="AD51" s="5">
        <f t="shared" si="19"/>
        <v>0</v>
      </c>
      <c r="AE51" s="4">
        <v>0</v>
      </c>
      <c r="AF51" s="4">
        <v>0</v>
      </c>
      <c r="AG51" s="4">
        <v>0</v>
      </c>
      <c r="AH51" s="5">
        <f t="shared" si="20"/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5">
        <f t="shared" si="21"/>
        <v>0</v>
      </c>
      <c r="AO51" s="5">
        <f t="shared" si="22"/>
        <v>0</v>
      </c>
      <c r="AP51" s="4">
        <f t="shared" si="23"/>
        <v>0</v>
      </c>
      <c r="AQ51" s="4">
        <v>0</v>
      </c>
      <c r="AR51" s="5">
        <f t="shared" si="24"/>
        <v>0</v>
      </c>
      <c r="AS51" s="4">
        <f t="shared" si="25"/>
        <v>0</v>
      </c>
      <c r="AT51" s="4">
        <f t="shared" si="26"/>
        <v>0</v>
      </c>
      <c r="AU51" s="4">
        <f t="shared" si="27"/>
        <v>0</v>
      </c>
      <c r="AV51" s="4">
        <v>0</v>
      </c>
      <c r="AW51" s="4">
        <v>0</v>
      </c>
      <c r="AX51" s="13">
        <v>0</v>
      </c>
      <c r="AY51" s="13">
        <v>0</v>
      </c>
      <c r="AZ51" s="13">
        <v>0</v>
      </c>
      <c r="BA51" s="13">
        <v>0</v>
      </c>
      <c r="BB51" s="13">
        <v>0</v>
      </c>
      <c r="BC51" s="13">
        <v>0</v>
      </c>
    </row>
    <row r="52" spans="1:55" ht="19.5" customHeight="1">
      <c r="A52" s="9"/>
      <c r="B52" s="10"/>
      <c r="C52" s="10" t="s">
        <v>143</v>
      </c>
      <c r="D52" s="10" t="s">
        <v>144</v>
      </c>
      <c r="E52" s="11">
        <f t="shared" si="14"/>
        <v>943.2</v>
      </c>
      <c r="F52" s="4">
        <f t="shared" si="15"/>
        <v>943.2</v>
      </c>
      <c r="G52" s="4">
        <v>943.2</v>
      </c>
      <c r="H52" s="4">
        <v>943.2</v>
      </c>
      <c r="I52" s="4">
        <v>943.2</v>
      </c>
      <c r="J52" s="4">
        <v>943.2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f t="shared" si="16"/>
        <v>0</v>
      </c>
      <c r="U52" s="4">
        <v>0</v>
      </c>
      <c r="V52" s="4">
        <v>0</v>
      </c>
      <c r="W52" s="4">
        <v>0</v>
      </c>
      <c r="X52" s="4">
        <f t="shared" si="17"/>
        <v>0</v>
      </c>
      <c r="Y52" s="5">
        <f t="shared" si="18"/>
        <v>0</v>
      </c>
      <c r="Z52" s="4">
        <v>0</v>
      </c>
      <c r="AA52" s="4">
        <v>0</v>
      </c>
      <c r="AB52" s="4">
        <v>0</v>
      </c>
      <c r="AC52" s="4">
        <v>0</v>
      </c>
      <c r="AD52" s="5">
        <f t="shared" si="19"/>
        <v>0</v>
      </c>
      <c r="AE52" s="4">
        <v>0</v>
      </c>
      <c r="AF52" s="4">
        <v>0</v>
      </c>
      <c r="AG52" s="4">
        <v>0</v>
      </c>
      <c r="AH52" s="5">
        <f t="shared" si="20"/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5">
        <f t="shared" si="21"/>
        <v>0</v>
      </c>
      <c r="AO52" s="5">
        <f t="shared" si="22"/>
        <v>0</v>
      </c>
      <c r="AP52" s="4">
        <f t="shared" si="23"/>
        <v>0</v>
      </c>
      <c r="AQ52" s="4">
        <v>0</v>
      </c>
      <c r="AR52" s="5">
        <f t="shared" si="24"/>
        <v>0</v>
      </c>
      <c r="AS52" s="4">
        <f t="shared" si="25"/>
        <v>0</v>
      </c>
      <c r="AT52" s="4">
        <f t="shared" si="26"/>
        <v>0</v>
      </c>
      <c r="AU52" s="4">
        <f t="shared" si="27"/>
        <v>0</v>
      </c>
      <c r="AV52" s="4">
        <v>0</v>
      </c>
      <c r="AW52" s="4">
        <v>0</v>
      </c>
      <c r="AX52" s="13">
        <v>0</v>
      </c>
      <c r="AY52" s="13">
        <v>0</v>
      </c>
      <c r="AZ52" s="13">
        <v>0</v>
      </c>
      <c r="BA52" s="13">
        <v>0</v>
      </c>
      <c r="BB52" s="13">
        <v>0</v>
      </c>
      <c r="BC52" s="13">
        <v>0</v>
      </c>
    </row>
    <row r="53" spans="1:55" ht="19.5" customHeight="1">
      <c r="A53" s="9"/>
      <c r="B53" s="10"/>
      <c r="C53" s="10" t="s">
        <v>145</v>
      </c>
      <c r="D53" s="10" t="s">
        <v>146</v>
      </c>
      <c r="E53" s="11">
        <f t="shared" si="14"/>
        <v>1.8</v>
      </c>
      <c r="F53" s="4">
        <f t="shared" si="15"/>
        <v>1.8</v>
      </c>
      <c r="G53" s="4">
        <v>1.8</v>
      </c>
      <c r="H53" s="4">
        <v>1.8</v>
      </c>
      <c r="I53" s="4">
        <v>1.8</v>
      </c>
      <c r="J53" s="4">
        <v>1.8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f t="shared" si="16"/>
        <v>0</v>
      </c>
      <c r="U53" s="4">
        <v>0</v>
      </c>
      <c r="V53" s="4">
        <v>0</v>
      </c>
      <c r="W53" s="4">
        <v>0</v>
      </c>
      <c r="X53" s="4">
        <f t="shared" si="17"/>
        <v>0</v>
      </c>
      <c r="Y53" s="5">
        <f t="shared" si="18"/>
        <v>0</v>
      </c>
      <c r="Z53" s="4">
        <v>0</v>
      </c>
      <c r="AA53" s="4">
        <v>0</v>
      </c>
      <c r="AB53" s="4">
        <v>0</v>
      </c>
      <c r="AC53" s="4">
        <v>0</v>
      </c>
      <c r="AD53" s="5">
        <f t="shared" si="19"/>
        <v>0</v>
      </c>
      <c r="AE53" s="4">
        <v>0</v>
      </c>
      <c r="AF53" s="4">
        <v>0</v>
      </c>
      <c r="AG53" s="4">
        <v>0</v>
      </c>
      <c r="AH53" s="5">
        <f t="shared" si="20"/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5">
        <f t="shared" si="21"/>
        <v>0</v>
      </c>
      <c r="AO53" s="5">
        <f t="shared" si="22"/>
        <v>0</v>
      </c>
      <c r="AP53" s="4">
        <f t="shared" si="23"/>
        <v>0</v>
      </c>
      <c r="AQ53" s="4">
        <v>0</v>
      </c>
      <c r="AR53" s="5">
        <f t="shared" si="24"/>
        <v>0</v>
      </c>
      <c r="AS53" s="4">
        <f t="shared" si="25"/>
        <v>0</v>
      </c>
      <c r="AT53" s="4">
        <f t="shared" si="26"/>
        <v>0</v>
      </c>
      <c r="AU53" s="4">
        <f t="shared" si="27"/>
        <v>0</v>
      </c>
      <c r="AV53" s="4">
        <v>0</v>
      </c>
      <c r="AW53" s="4">
        <v>0</v>
      </c>
      <c r="AX53" s="13">
        <v>0</v>
      </c>
      <c r="AY53" s="13">
        <v>0</v>
      </c>
      <c r="AZ53" s="13">
        <v>0</v>
      </c>
      <c r="BA53" s="13">
        <v>0</v>
      </c>
      <c r="BB53" s="13">
        <v>0</v>
      </c>
      <c r="BC53" s="13">
        <v>0</v>
      </c>
    </row>
    <row r="54" spans="1:55" ht="19.5" customHeight="1">
      <c r="A54" s="9"/>
      <c r="B54" s="10"/>
      <c r="C54" s="10" t="s">
        <v>147</v>
      </c>
      <c r="D54" s="10" t="s">
        <v>148</v>
      </c>
      <c r="E54" s="11">
        <f t="shared" si="14"/>
        <v>68</v>
      </c>
      <c r="F54" s="4">
        <f t="shared" si="15"/>
        <v>68</v>
      </c>
      <c r="G54" s="4">
        <v>68</v>
      </c>
      <c r="H54" s="4">
        <v>68</v>
      </c>
      <c r="I54" s="4">
        <v>68</v>
      </c>
      <c r="J54" s="4">
        <v>68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  <c r="T54" s="4">
        <f t="shared" si="16"/>
        <v>0</v>
      </c>
      <c r="U54" s="4">
        <v>0</v>
      </c>
      <c r="V54" s="4">
        <v>0</v>
      </c>
      <c r="W54" s="4">
        <v>0</v>
      </c>
      <c r="X54" s="4">
        <f t="shared" si="17"/>
        <v>0</v>
      </c>
      <c r="Y54" s="5">
        <f t="shared" si="18"/>
        <v>0</v>
      </c>
      <c r="Z54" s="4">
        <v>0</v>
      </c>
      <c r="AA54" s="4">
        <v>0</v>
      </c>
      <c r="AB54" s="4">
        <v>0</v>
      </c>
      <c r="AC54" s="4">
        <v>0</v>
      </c>
      <c r="AD54" s="5">
        <f t="shared" si="19"/>
        <v>0</v>
      </c>
      <c r="AE54" s="4">
        <v>0</v>
      </c>
      <c r="AF54" s="4">
        <v>0</v>
      </c>
      <c r="AG54" s="4">
        <v>0</v>
      </c>
      <c r="AH54" s="5">
        <f t="shared" si="20"/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5">
        <f t="shared" si="21"/>
        <v>0</v>
      </c>
      <c r="AO54" s="5">
        <f t="shared" si="22"/>
        <v>0</v>
      </c>
      <c r="AP54" s="4">
        <f t="shared" si="23"/>
        <v>0</v>
      </c>
      <c r="AQ54" s="4">
        <v>0</v>
      </c>
      <c r="AR54" s="5">
        <f t="shared" si="24"/>
        <v>0</v>
      </c>
      <c r="AS54" s="4">
        <f t="shared" si="25"/>
        <v>0</v>
      </c>
      <c r="AT54" s="4">
        <f t="shared" si="26"/>
        <v>0</v>
      </c>
      <c r="AU54" s="4">
        <f t="shared" si="27"/>
        <v>0</v>
      </c>
      <c r="AV54" s="4">
        <v>0</v>
      </c>
      <c r="AW54" s="4">
        <v>0</v>
      </c>
      <c r="AX54" s="13">
        <v>0</v>
      </c>
      <c r="AY54" s="13">
        <v>0</v>
      </c>
      <c r="AZ54" s="13">
        <v>0</v>
      </c>
      <c r="BA54" s="13">
        <v>0</v>
      </c>
      <c r="BB54" s="13">
        <v>0</v>
      </c>
      <c r="BC54" s="13">
        <v>0</v>
      </c>
    </row>
    <row r="55" spans="1:55" ht="19.5" customHeight="1">
      <c r="A55" s="9"/>
      <c r="B55" s="10"/>
      <c r="C55" s="10" t="s">
        <v>149</v>
      </c>
      <c r="D55" s="10" t="s">
        <v>150</v>
      </c>
      <c r="E55" s="11">
        <f t="shared" si="14"/>
        <v>304.56</v>
      </c>
      <c r="F55" s="4">
        <f t="shared" si="15"/>
        <v>304.56</v>
      </c>
      <c r="G55" s="4">
        <v>304.56</v>
      </c>
      <c r="H55" s="4">
        <v>304.56</v>
      </c>
      <c r="I55" s="4">
        <v>304.56</v>
      </c>
      <c r="J55" s="4">
        <v>304.56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f t="shared" si="16"/>
        <v>0</v>
      </c>
      <c r="U55" s="4">
        <v>0</v>
      </c>
      <c r="V55" s="4">
        <v>0</v>
      </c>
      <c r="W55" s="4">
        <v>0</v>
      </c>
      <c r="X55" s="4">
        <f t="shared" si="17"/>
        <v>0</v>
      </c>
      <c r="Y55" s="5">
        <f t="shared" si="18"/>
        <v>0</v>
      </c>
      <c r="Z55" s="4">
        <v>0</v>
      </c>
      <c r="AA55" s="4">
        <v>0</v>
      </c>
      <c r="AB55" s="4">
        <v>0</v>
      </c>
      <c r="AC55" s="4">
        <v>0</v>
      </c>
      <c r="AD55" s="5">
        <f t="shared" si="19"/>
        <v>0</v>
      </c>
      <c r="AE55" s="4">
        <v>0</v>
      </c>
      <c r="AF55" s="4">
        <v>0</v>
      </c>
      <c r="AG55" s="4">
        <v>0</v>
      </c>
      <c r="AH55" s="5">
        <f t="shared" si="20"/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5">
        <f t="shared" si="21"/>
        <v>0</v>
      </c>
      <c r="AO55" s="5">
        <f t="shared" si="22"/>
        <v>0</v>
      </c>
      <c r="AP55" s="4">
        <f t="shared" si="23"/>
        <v>0</v>
      </c>
      <c r="AQ55" s="4">
        <v>0</v>
      </c>
      <c r="AR55" s="5">
        <f t="shared" si="24"/>
        <v>0</v>
      </c>
      <c r="AS55" s="4">
        <f t="shared" si="25"/>
        <v>0</v>
      </c>
      <c r="AT55" s="4">
        <f t="shared" si="26"/>
        <v>0</v>
      </c>
      <c r="AU55" s="4">
        <f t="shared" si="27"/>
        <v>0</v>
      </c>
      <c r="AV55" s="4">
        <v>0</v>
      </c>
      <c r="AW55" s="4">
        <v>0</v>
      </c>
      <c r="AX55" s="13">
        <v>0</v>
      </c>
      <c r="AY55" s="13">
        <v>0</v>
      </c>
      <c r="AZ55" s="13">
        <v>0</v>
      </c>
      <c r="BA55" s="13">
        <v>0</v>
      </c>
      <c r="BB55" s="13">
        <v>0</v>
      </c>
      <c r="BC55" s="13">
        <v>0</v>
      </c>
    </row>
    <row r="56" spans="1:55" ht="19.5" customHeight="1">
      <c r="A56" s="9"/>
      <c r="B56" s="10"/>
      <c r="C56" s="10" t="s">
        <v>151</v>
      </c>
      <c r="D56" s="10" t="s">
        <v>152</v>
      </c>
      <c r="E56" s="11">
        <f t="shared" si="14"/>
        <v>5883</v>
      </c>
      <c r="F56" s="4">
        <f t="shared" si="15"/>
        <v>5883</v>
      </c>
      <c r="G56" s="4">
        <v>5883</v>
      </c>
      <c r="H56" s="4">
        <v>5883</v>
      </c>
      <c r="I56" s="4">
        <v>5883</v>
      </c>
      <c r="J56" s="4">
        <v>5883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f t="shared" si="16"/>
        <v>0</v>
      </c>
      <c r="U56" s="4">
        <v>0</v>
      </c>
      <c r="V56" s="4">
        <v>0</v>
      </c>
      <c r="W56" s="4">
        <v>0</v>
      </c>
      <c r="X56" s="4">
        <f t="shared" si="17"/>
        <v>0</v>
      </c>
      <c r="Y56" s="5">
        <f t="shared" si="18"/>
        <v>0</v>
      </c>
      <c r="Z56" s="4">
        <v>0</v>
      </c>
      <c r="AA56" s="4">
        <v>0</v>
      </c>
      <c r="AB56" s="4">
        <v>0</v>
      </c>
      <c r="AC56" s="4">
        <v>0</v>
      </c>
      <c r="AD56" s="5">
        <f t="shared" si="19"/>
        <v>0</v>
      </c>
      <c r="AE56" s="4">
        <v>0</v>
      </c>
      <c r="AF56" s="4">
        <v>0</v>
      </c>
      <c r="AG56" s="4">
        <v>0</v>
      </c>
      <c r="AH56" s="5">
        <f t="shared" si="20"/>
        <v>0</v>
      </c>
      <c r="AI56" s="4">
        <v>0</v>
      </c>
      <c r="AJ56" s="4">
        <v>0</v>
      </c>
      <c r="AK56" s="4">
        <v>0</v>
      </c>
      <c r="AL56" s="4">
        <v>0</v>
      </c>
      <c r="AM56" s="4">
        <v>0</v>
      </c>
      <c r="AN56" s="5">
        <f t="shared" si="21"/>
        <v>0</v>
      </c>
      <c r="AO56" s="5">
        <f t="shared" si="22"/>
        <v>0</v>
      </c>
      <c r="AP56" s="4">
        <f t="shared" si="23"/>
        <v>0</v>
      </c>
      <c r="AQ56" s="4">
        <v>0</v>
      </c>
      <c r="AR56" s="5">
        <f t="shared" si="24"/>
        <v>0</v>
      </c>
      <c r="AS56" s="4">
        <f t="shared" si="25"/>
        <v>0</v>
      </c>
      <c r="AT56" s="4">
        <f t="shared" si="26"/>
        <v>0</v>
      </c>
      <c r="AU56" s="4">
        <f t="shared" si="27"/>
        <v>0</v>
      </c>
      <c r="AV56" s="4">
        <v>0</v>
      </c>
      <c r="AW56" s="4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</row>
    <row r="57" spans="1:55" ht="19.5" customHeight="1">
      <c r="A57" s="9"/>
      <c r="B57" s="10"/>
      <c r="C57" s="10" t="s">
        <v>153</v>
      </c>
      <c r="D57" s="10" t="s">
        <v>154</v>
      </c>
      <c r="E57" s="11">
        <f t="shared" si="14"/>
        <v>1</v>
      </c>
      <c r="F57" s="4">
        <f t="shared" si="15"/>
        <v>1</v>
      </c>
      <c r="G57" s="4">
        <v>1</v>
      </c>
      <c r="H57" s="4">
        <v>1</v>
      </c>
      <c r="I57" s="4">
        <v>1</v>
      </c>
      <c r="J57" s="4">
        <v>1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f t="shared" si="16"/>
        <v>0</v>
      </c>
      <c r="U57" s="4">
        <v>0</v>
      </c>
      <c r="V57" s="4">
        <v>0</v>
      </c>
      <c r="W57" s="4">
        <v>0</v>
      </c>
      <c r="X57" s="4">
        <f t="shared" si="17"/>
        <v>0</v>
      </c>
      <c r="Y57" s="5">
        <f t="shared" si="18"/>
        <v>0</v>
      </c>
      <c r="Z57" s="4">
        <v>0</v>
      </c>
      <c r="AA57" s="4">
        <v>0</v>
      </c>
      <c r="AB57" s="4">
        <v>0</v>
      </c>
      <c r="AC57" s="4">
        <v>0</v>
      </c>
      <c r="AD57" s="5">
        <f t="shared" si="19"/>
        <v>0</v>
      </c>
      <c r="AE57" s="4">
        <v>0</v>
      </c>
      <c r="AF57" s="4">
        <v>0</v>
      </c>
      <c r="AG57" s="4">
        <v>0</v>
      </c>
      <c r="AH57" s="5">
        <f t="shared" si="20"/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5">
        <f t="shared" si="21"/>
        <v>0</v>
      </c>
      <c r="AO57" s="5">
        <f t="shared" si="22"/>
        <v>0</v>
      </c>
      <c r="AP57" s="4">
        <f t="shared" si="23"/>
        <v>0</v>
      </c>
      <c r="AQ57" s="4">
        <v>0</v>
      </c>
      <c r="AR57" s="5">
        <f t="shared" si="24"/>
        <v>0</v>
      </c>
      <c r="AS57" s="4">
        <f t="shared" si="25"/>
        <v>0</v>
      </c>
      <c r="AT57" s="4">
        <f t="shared" si="26"/>
        <v>0</v>
      </c>
      <c r="AU57" s="4">
        <f t="shared" si="27"/>
        <v>0</v>
      </c>
      <c r="AV57" s="4">
        <v>0</v>
      </c>
      <c r="AW57" s="4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</row>
    <row r="58" spans="1:55" ht="19.5" customHeight="1">
      <c r="A58" s="9"/>
      <c r="B58" s="10"/>
      <c r="C58" s="10" t="s">
        <v>155</v>
      </c>
      <c r="D58" s="10" t="s">
        <v>156</v>
      </c>
      <c r="E58" s="11">
        <f t="shared" si="14"/>
        <v>60</v>
      </c>
      <c r="F58" s="4">
        <f t="shared" si="15"/>
        <v>60</v>
      </c>
      <c r="G58" s="4">
        <v>60</v>
      </c>
      <c r="H58" s="4">
        <v>60</v>
      </c>
      <c r="I58" s="4">
        <v>60</v>
      </c>
      <c r="J58" s="4">
        <v>60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f t="shared" si="16"/>
        <v>0</v>
      </c>
      <c r="U58" s="4">
        <v>0</v>
      </c>
      <c r="V58" s="4">
        <v>0</v>
      </c>
      <c r="W58" s="4">
        <v>0</v>
      </c>
      <c r="X58" s="4">
        <f t="shared" si="17"/>
        <v>0</v>
      </c>
      <c r="Y58" s="5">
        <f t="shared" si="18"/>
        <v>0</v>
      </c>
      <c r="Z58" s="4">
        <v>0</v>
      </c>
      <c r="AA58" s="4">
        <v>0</v>
      </c>
      <c r="AB58" s="4">
        <v>0</v>
      </c>
      <c r="AC58" s="4">
        <v>0</v>
      </c>
      <c r="AD58" s="5">
        <f t="shared" si="19"/>
        <v>0</v>
      </c>
      <c r="AE58" s="4">
        <v>0</v>
      </c>
      <c r="AF58" s="4">
        <v>0</v>
      </c>
      <c r="AG58" s="4">
        <v>0</v>
      </c>
      <c r="AH58" s="5">
        <f t="shared" si="20"/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5">
        <f t="shared" si="21"/>
        <v>0</v>
      </c>
      <c r="AO58" s="5">
        <f t="shared" si="22"/>
        <v>0</v>
      </c>
      <c r="AP58" s="4">
        <f t="shared" si="23"/>
        <v>0</v>
      </c>
      <c r="AQ58" s="4">
        <v>0</v>
      </c>
      <c r="AR58" s="5">
        <f t="shared" si="24"/>
        <v>0</v>
      </c>
      <c r="AS58" s="4">
        <f t="shared" si="25"/>
        <v>0</v>
      </c>
      <c r="AT58" s="4">
        <f t="shared" si="26"/>
        <v>0</v>
      </c>
      <c r="AU58" s="4">
        <f t="shared" si="27"/>
        <v>0</v>
      </c>
      <c r="AV58" s="4">
        <v>0</v>
      </c>
      <c r="AW58" s="4">
        <v>0</v>
      </c>
      <c r="AX58" s="13">
        <v>0</v>
      </c>
      <c r="AY58" s="13">
        <v>0</v>
      </c>
      <c r="AZ58" s="13">
        <v>0</v>
      </c>
      <c r="BA58" s="13">
        <v>0</v>
      </c>
      <c r="BB58" s="13">
        <v>0</v>
      </c>
      <c r="BC58" s="13">
        <v>0</v>
      </c>
    </row>
    <row r="59" spans="1:55" ht="19.5" customHeight="1">
      <c r="A59" s="9"/>
      <c r="B59" s="10"/>
      <c r="C59" s="10" t="s">
        <v>157</v>
      </c>
      <c r="D59" s="10" t="s">
        <v>158</v>
      </c>
      <c r="E59" s="11">
        <f t="shared" si="14"/>
        <v>5</v>
      </c>
      <c r="F59" s="4">
        <f t="shared" si="15"/>
        <v>5</v>
      </c>
      <c r="G59" s="4">
        <v>5</v>
      </c>
      <c r="H59" s="14">
        <v>5</v>
      </c>
      <c r="I59" s="14">
        <v>5</v>
      </c>
      <c r="J59" s="14">
        <v>5</v>
      </c>
      <c r="K59" s="14">
        <v>0</v>
      </c>
      <c r="L59" s="14">
        <v>0</v>
      </c>
      <c r="M59" s="4">
        <v>0</v>
      </c>
      <c r="N59" s="4">
        <v>0</v>
      </c>
      <c r="O59" s="4">
        <v>0</v>
      </c>
      <c r="P59" s="4">
        <v>0</v>
      </c>
      <c r="Q59" s="4">
        <v>0</v>
      </c>
      <c r="R59" s="4">
        <v>0</v>
      </c>
      <c r="S59" s="4">
        <v>0</v>
      </c>
      <c r="T59" s="4">
        <f t="shared" si="16"/>
        <v>0</v>
      </c>
      <c r="U59" s="4">
        <v>0</v>
      </c>
      <c r="V59" s="4">
        <v>0</v>
      </c>
      <c r="W59" s="4">
        <v>0</v>
      </c>
      <c r="X59" s="4">
        <f t="shared" si="17"/>
        <v>0</v>
      </c>
      <c r="Y59" s="5">
        <f t="shared" si="18"/>
        <v>0</v>
      </c>
      <c r="Z59" s="4">
        <v>0</v>
      </c>
      <c r="AA59" s="4">
        <v>0</v>
      </c>
      <c r="AB59" s="4">
        <v>0</v>
      </c>
      <c r="AC59" s="4">
        <v>0</v>
      </c>
      <c r="AD59" s="5">
        <f t="shared" si="19"/>
        <v>0</v>
      </c>
      <c r="AE59" s="4">
        <v>0</v>
      </c>
      <c r="AF59" s="4">
        <v>0</v>
      </c>
      <c r="AG59" s="4">
        <v>0</v>
      </c>
      <c r="AH59" s="5">
        <f t="shared" si="20"/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5">
        <f t="shared" si="21"/>
        <v>0</v>
      </c>
      <c r="AO59" s="5">
        <f t="shared" si="22"/>
        <v>0</v>
      </c>
      <c r="AP59" s="4">
        <f t="shared" si="23"/>
        <v>0</v>
      </c>
      <c r="AQ59" s="4"/>
      <c r="AR59" s="5">
        <f t="shared" si="24"/>
        <v>0</v>
      </c>
      <c r="AS59" s="4">
        <f t="shared" si="25"/>
        <v>0</v>
      </c>
      <c r="AT59" s="4">
        <f t="shared" si="26"/>
        <v>0</v>
      </c>
      <c r="AU59" s="4">
        <f t="shared" si="27"/>
        <v>0</v>
      </c>
      <c r="AV59" s="4">
        <v>0</v>
      </c>
      <c r="AW59" s="4">
        <v>0</v>
      </c>
      <c r="AX59" s="13">
        <v>0</v>
      </c>
      <c r="AY59" s="13">
        <v>0</v>
      </c>
      <c r="AZ59" s="13">
        <v>0</v>
      </c>
      <c r="BA59" s="13">
        <v>0</v>
      </c>
      <c r="BB59" s="13">
        <v>0</v>
      </c>
      <c r="BC59" s="13">
        <v>0</v>
      </c>
    </row>
    <row r="60" spans="1:55" ht="19.5" customHeight="1">
      <c r="A60" s="9"/>
      <c r="B60" s="10"/>
      <c r="C60" s="10" t="s">
        <v>159</v>
      </c>
      <c r="D60" s="10" t="s">
        <v>160</v>
      </c>
      <c r="E60" s="11">
        <f t="shared" si="14"/>
        <v>278.12</v>
      </c>
      <c r="F60" s="4">
        <f t="shared" si="15"/>
        <v>278.12</v>
      </c>
      <c r="G60" s="15">
        <v>278.12</v>
      </c>
      <c r="H60" s="16">
        <v>278.12</v>
      </c>
      <c r="I60" s="16">
        <v>278.12</v>
      </c>
      <c r="J60" s="16">
        <v>278.12</v>
      </c>
      <c r="K60" s="16">
        <v>0</v>
      </c>
      <c r="L60" s="16">
        <v>0</v>
      </c>
      <c r="M60" s="4">
        <v>0</v>
      </c>
      <c r="N60" s="4">
        <v>0</v>
      </c>
      <c r="O60" s="4">
        <v>0</v>
      </c>
      <c r="P60" s="4">
        <v>0</v>
      </c>
      <c r="Q60" s="4">
        <v>0</v>
      </c>
      <c r="R60" s="4">
        <v>0</v>
      </c>
      <c r="S60" s="4">
        <v>0</v>
      </c>
      <c r="T60" s="4">
        <f t="shared" si="16"/>
        <v>0</v>
      </c>
      <c r="U60" s="4">
        <v>0</v>
      </c>
      <c r="V60" s="4">
        <v>0</v>
      </c>
      <c r="W60" s="4">
        <v>0</v>
      </c>
      <c r="X60" s="4">
        <f t="shared" si="17"/>
        <v>0</v>
      </c>
      <c r="Y60" s="5">
        <f t="shared" si="18"/>
        <v>0</v>
      </c>
      <c r="Z60" s="4">
        <v>0</v>
      </c>
      <c r="AA60" s="4">
        <v>0</v>
      </c>
      <c r="AB60" s="4">
        <v>0</v>
      </c>
      <c r="AC60" s="4">
        <v>0</v>
      </c>
      <c r="AD60" s="5">
        <f t="shared" si="19"/>
        <v>0</v>
      </c>
      <c r="AE60" s="4">
        <v>0</v>
      </c>
      <c r="AF60" s="4">
        <v>0</v>
      </c>
      <c r="AG60" s="4">
        <v>0</v>
      </c>
      <c r="AH60" s="5">
        <f t="shared" si="20"/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5">
        <f t="shared" si="21"/>
        <v>0</v>
      </c>
      <c r="AO60" s="5">
        <f t="shared" si="22"/>
        <v>0</v>
      </c>
      <c r="AP60" s="4">
        <f t="shared" si="23"/>
        <v>0</v>
      </c>
      <c r="AQ60" s="4">
        <v>0</v>
      </c>
      <c r="AR60" s="5">
        <f t="shared" si="24"/>
        <v>0</v>
      </c>
      <c r="AS60" s="4">
        <f t="shared" si="25"/>
        <v>0</v>
      </c>
      <c r="AT60" s="4">
        <f t="shared" si="26"/>
        <v>0</v>
      </c>
      <c r="AU60" s="4"/>
      <c r="AV60" s="4">
        <v>0</v>
      </c>
      <c r="AW60" s="4">
        <v>0</v>
      </c>
      <c r="AX60" s="13">
        <v>0</v>
      </c>
      <c r="AY60" s="13">
        <v>0</v>
      </c>
      <c r="AZ60" s="13">
        <v>0</v>
      </c>
      <c r="BA60" s="13">
        <v>0</v>
      </c>
      <c r="BB60" s="13">
        <v>0</v>
      </c>
      <c r="BC60" s="13">
        <v>0</v>
      </c>
    </row>
    <row r="61" spans="1:55" ht="19.5" customHeight="1">
      <c r="A61" s="9"/>
      <c r="B61" s="10"/>
      <c r="C61" s="10" t="s">
        <v>161</v>
      </c>
      <c r="D61" s="10" t="s">
        <v>162</v>
      </c>
      <c r="E61" s="11">
        <f t="shared" si="14"/>
        <v>185.45</v>
      </c>
      <c r="F61" s="4">
        <f t="shared" si="15"/>
        <v>185.45</v>
      </c>
      <c r="G61" s="15">
        <v>185.45</v>
      </c>
      <c r="H61" s="16">
        <v>185.45</v>
      </c>
      <c r="I61" s="16">
        <v>185.45</v>
      </c>
      <c r="J61" s="16">
        <v>185.45</v>
      </c>
      <c r="K61" s="16">
        <v>0</v>
      </c>
      <c r="L61" s="16">
        <v>0</v>
      </c>
      <c r="M61" s="4">
        <v>0</v>
      </c>
      <c r="N61" s="4">
        <v>0</v>
      </c>
      <c r="O61" s="4">
        <v>0</v>
      </c>
      <c r="P61" s="4">
        <v>0</v>
      </c>
      <c r="Q61" s="4">
        <v>0</v>
      </c>
      <c r="R61" s="4">
        <v>0</v>
      </c>
      <c r="S61" s="4">
        <v>0</v>
      </c>
      <c r="T61" s="4">
        <f t="shared" si="16"/>
        <v>0</v>
      </c>
      <c r="U61" s="4">
        <v>0</v>
      </c>
      <c r="V61" s="4">
        <v>0</v>
      </c>
      <c r="W61" s="4">
        <v>0</v>
      </c>
      <c r="X61" s="4">
        <f t="shared" si="17"/>
        <v>0</v>
      </c>
      <c r="Y61" s="5">
        <f t="shared" si="18"/>
        <v>0</v>
      </c>
      <c r="Z61" s="4">
        <v>0</v>
      </c>
      <c r="AA61" s="4">
        <v>0</v>
      </c>
      <c r="AB61" s="4">
        <v>0</v>
      </c>
      <c r="AC61" s="4">
        <v>0</v>
      </c>
      <c r="AD61" s="5">
        <f t="shared" si="19"/>
        <v>0</v>
      </c>
      <c r="AE61" s="4">
        <v>0</v>
      </c>
      <c r="AF61" s="4">
        <v>0</v>
      </c>
      <c r="AG61" s="4">
        <v>0</v>
      </c>
      <c r="AH61" s="5">
        <f t="shared" si="20"/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5"/>
      <c r="AO61" s="5"/>
      <c r="AP61" s="4"/>
      <c r="AQ61" s="4"/>
      <c r="AR61" s="5"/>
      <c r="AS61" s="4"/>
      <c r="AT61" s="4"/>
      <c r="AU61" s="4"/>
      <c r="AV61" s="4">
        <v>0</v>
      </c>
      <c r="AW61" s="4">
        <v>0</v>
      </c>
      <c r="AX61" s="13">
        <v>0</v>
      </c>
      <c r="AY61" s="13">
        <v>0</v>
      </c>
      <c r="AZ61" s="13">
        <v>0</v>
      </c>
      <c r="BA61" s="13">
        <v>0</v>
      </c>
      <c r="BB61" s="13">
        <v>0</v>
      </c>
      <c r="BC61" s="13">
        <v>0</v>
      </c>
    </row>
    <row r="62" spans="1:55" ht="19.5" customHeight="1">
      <c r="A62" s="9"/>
      <c r="B62" s="10"/>
      <c r="C62" s="10"/>
      <c r="D62" s="10" t="s">
        <v>181</v>
      </c>
      <c r="E62" s="11">
        <v>0.88500000000000001</v>
      </c>
      <c r="F62" s="5">
        <v>0.88500000000000001</v>
      </c>
      <c r="G62" s="15"/>
      <c r="H62" s="16"/>
      <c r="I62" s="16"/>
      <c r="J62" s="16"/>
      <c r="K62" s="16"/>
      <c r="L62" s="16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>
        <v>0.88500000000000001</v>
      </c>
      <c r="AO62" s="5">
        <v>0.88500000000000001</v>
      </c>
      <c r="AP62" s="5"/>
      <c r="AQ62" s="5"/>
      <c r="AR62" s="5"/>
      <c r="AS62" s="5"/>
      <c r="AT62" s="5"/>
      <c r="AU62" s="5">
        <v>0.88500000000000001</v>
      </c>
      <c r="AV62" s="5"/>
      <c r="AW62" s="5"/>
      <c r="AX62" s="13"/>
      <c r="AY62" s="13"/>
      <c r="AZ62" s="13"/>
      <c r="BA62" s="13"/>
      <c r="BB62" s="13"/>
      <c r="BC62" s="13"/>
    </row>
    <row r="63" spans="1:55" ht="19.5" customHeight="1">
      <c r="A63" s="9"/>
      <c r="B63" s="10"/>
      <c r="C63" s="10"/>
      <c r="D63" s="10" t="s">
        <v>181</v>
      </c>
      <c r="E63" s="11">
        <v>0.61</v>
      </c>
      <c r="F63" s="5">
        <v>0.61</v>
      </c>
      <c r="G63" s="15"/>
      <c r="H63" s="16"/>
      <c r="I63" s="16"/>
      <c r="J63" s="16"/>
      <c r="K63" s="16"/>
      <c r="L63" s="16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>
        <v>0.61</v>
      </c>
      <c r="AO63" s="5">
        <v>0.61</v>
      </c>
      <c r="AP63" s="5"/>
      <c r="AQ63" s="5"/>
      <c r="AR63" s="5"/>
      <c r="AS63" s="5"/>
      <c r="AT63" s="5"/>
      <c r="AU63" s="5">
        <v>0.61</v>
      </c>
      <c r="AV63" s="5"/>
      <c r="AW63" s="5"/>
      <c r="AX63" s="13"/>
      <c r="AY63" s="13"/>
      <c r="AZ63" s="13"/>
      <c r="BA63" s="13"/>
      <c r="BB63" s="13"/>
      <c r="BC63" s="13"/>
    </row>
    <row r="64" spans="1:55" ht="19.5" customHeight="1">
      <c r="A64" s="9"/>
      <c r="B64" s="10"/>
      <c r="C64" s="10"/>
      <c r="D64" s="10" t="s">
        <v>182</v>
      </c>
      <c r="E64" s="11">
        <v>75</v>
      </c>
      <c r="F64" s="5">
        <v>75</v>
      </c>
      <c r="G64" s="15"/>
      <c r="H64" s="16"/>
      <c r="I64" s="16"/>
      <c r="J64" s="16"/>
      <c r="K64" s="16"/>
      <c r="L64" s="16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>
        <v>75</v>
      </c>
      <c r="AO64" s="5">
        <v>75</v>
      </c>
      <c r="AP64" s="5"/>
      <c r="AQ64" s="5"/>
      <c r="AR64" s="5"/>
      <c r="AS64" s="5"/>
      <c r="AT64" s="5"/>
      <c r="AU64" s="5">
        <v>75</v>
      </c>
      <c r="AV64" s="5"/>
      <c r="AW64" s="5"/>
      <c r="AX64" s="13"/>
      <c r="AY64" s="13"/>
      <c r="AZ64" s="13"/>
      <c r="BA64" s="13"/>
      <c r="BB64" s="13"/>
      <c r="BC64" s="13"/>
    </row>
    <row r="65" spans="1:55" ht="19.5" customHeight="1">
      <c r="A65" s="9"/>
      <c r="B65" s="10"/>
      <c r="C65" s="10"/>
      <c r="D65" s="10" t="s">
        <v>183</v>
      </c>
      <c r="E65" s="11">
        <v>280</v>
      </c>
      <c r="F65" s="5">
        <v>280</v>
      </c>
      <c r="G65" s="15"/>
      <c r="H65" s="16"/>
      <c r="I65" s="16"/>
      <c r="J65" s="16"/>
      <c r="K65" s="16"/>
      <c r="L65" s="16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>
        <v>280</v>
      </c>
      <c r="AO65" s="5">
        <v>280</v>
      </c>
      <c r="AP65" s="5"/>
      <c r="AQ65" s="5"/>
      <c r="AR65" s="5"/>
      <c r="AS65" s="5"/>
      <c r="AT65" s="5"/>
      <c r="AU65" s="5">
        <v>280</v>
      </c>
      <c r="AV65" s="5"/>
      <c r="AW65" s="5"/>
      <c r="AX65" s="13"/>
      <c r="AY65" s="13"/>
      <c r="AZ65" s="13"/>
      <c r="BA65" s="13"/>
      <c r="BB65" s="13"/>
      <c r="BC65" s="13"/>
    </row>
    <row r="66" spans="1:55" ht="19.5" customHeight="1">
      <c r="A66" s="9"/>
      <c r="B66" s="10"/>
      <c r="C66" s="10"/>
      <c r="D66" s="10" t="s">
        <v>183</v>
      </c>
      <c r="E66" s="11">
        <v>3.4</v>
      </c>
      <c r="F66" s="5">
        <v>3.4</v>
      </c>
      <c r="G66" s="15"/>
      <c r="H66" s="16"/>
      <c r="I66" s="16"/>
      <c r="J66" s="16"/>
      <c r="K66" s="16"/>
      <c r="L66" s="16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>
        <v>3.4</v>
      </c>
      <c r="AO66" s="5">
        <v>3.4</v>
      </c>
      <c r="AP66" s="5"/>
      <c r="AQ66" s="5"/>
      <c r="AR66" s="5"/>
      <c r="AS66" s="5"/>
      <c r="AT66" s="5"/>
      <c r="AU66" s="5">
        <v>3.4</v>
      </c>
      <c r="AV66" s="5"/>
      <c r="AW66" s="5"/>
      <c r="AX66" s="13"/>
      <c r="AY66" s="13"/>
      <c r="AZ66" s="13"/>
      <c r="BA66" s="13"/>
      <c r="BB66" s="13"/>
      <c r="BC66" s="13"/>
    </row>
    <row r="67" spans="1:55" ht="19.5" customHeight="1">
      <c r="A67" s="9"/>
      <c r="B67" s="10"/>
      <c r="C67" s="10"/>
      <c r="D67" s="10" t="s">
        <v>184</v>
      </c>
      <c r="E67" s="11">
        <v>82.72833</v>
      </c>
      <c r="F67" s="5">
        <v>82.72833</v>
      </c>
      <c r="G67" s="15"/>
      <c r="H67" s="16"/>
      <c r="I67" s="16"/>
      <c r="J67" s="16"/>
      <c r="K67" s="16"/>
      <c r="L67" s="16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>
        <v>82.72833</v>
      </c>
      <c r="AO67" s="5">
        <v>82.72833</v>
      </c>
      <c r="AP67" s="5"/>
      <c r="AQ67" s="5"/>
      <c r="AR67" s="5"/>
      <c r="AS67" s="5"/>
      <c r="AT67" s="5"/>
      <c r="AU67" s="5">
        <v>82.72833</v>
      </c>
      <c r="AV67" s="5"/>
      <c r="AW67" s="5"/>
      <c r="AX67" s="13"/>
      <c r="AY67" s="13"/>
      <c r="AZ67" s="13"/>
      <c r="BA67" s="13"/>
      <c r="BB67" s="13"/>
      <c r="BC67" s="13"/>
    </row>
    <row r="68" spans="1:55" ht="19.5" customHeight="1">
      <c r="A68" s="9"/>
      <c r="B68" s="10"/>
      <c r="C68" s="10"/>
      <c r="D68" s="10" t="s">
        <v>185</v>
      </c>
      <c r="E68" s="11">
        <v>18.510000000000002</v>
      </c>
      <c r="F68" s="5">
        <v>18.510000000000002</v>
      </c>
      <c r="G68" s="15"/>
      <c r="H68" s="16"/>
      <c r="I68" s="16"/>
      <c r="J68" s="16"/>
      <c r="K68" s="16"/>
      <c r="L68" s="16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>
        <v>18.510000000000002</v>
      </c>
      <c r="AO68" s="5">
        <v>18.510000000000002</v>
      </c>
      <c r="AP68" s="5"/>
      <c r="AQ68" s="5"/>
      <c r="AR68" s="5"/>
      <c r="AS68" s="5"/>
      <c r="AT68" s="5"/>
      <c r="AU68" s="5">
        <v>18.510000000000002</v>
      </c>
      <c r="AV68" s="5"/>
      <c r="AW68" s="5"/>
      <c r="AX68" s="13"/>
      <c r="AY68" s="13"/>
      <c r="AZ68" s="13"/>
      <c r="BA68" s="13"/>
      <c r="BB68" s="13"/>
      <c r="BC68" s="13"/>
    </row>
    <row r="69" spans="1:55" ht="19.5" customHeight="1">
      <c r="A69" s="9"/>
      <c r="B69" s="10"/>
      <c r="C69" s="10"/>
      <c r="D69" s="10" t="s">
        <v>182</v>
      </c>
      <c r="E69" s="11">
        <v>291.75377500000002</v>
      </c>
      <c r="F69" s="5">
        <v>291.75377500000002</v>
      </c>
      <c r="G69" s="15"/>
      <c r="H69" s="16"/>
      <c r="I69" s="16"/>
      <c r="J69" s="16"/>
      <c r="K69" s="16"/>
      <c r="L69" s="16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>
        <v>291.75377500000002</v>
      </c>
      <c r="AO69" s="5">
        <v>291.75377500000002</v>
      </c>
      <c r="AP69" s="5"/>
      <c r="AQ69" s="5"/>
      <c r="AR69" s="5"/>
      <c r="AS69" s="5"/>
      <c r="AT69" s="5"/>
      <c r="AU69" s="5">
        <v>291.75377500000002</v>
      </c>
      <c r="AV69" s="5"/>
      <c r="AW69" s="5"/>
      <c r="AX69" s="13"/>
      <c r="AY69" s="13"/>
      <c r="AZ69" s="13"/>
      <c r="BA69" s="13"/>
      <c r="BB69" s="13"/>
      <c r="BC69" s="13"/>
    </row>
    <row r="70" spans="1:55" ht="19.5" customHeight="1">
      <c r="A70" s="9"/>
      <c r="B70" s="10"/>
      <c r="C70" s="10"/>
      <c r="D70" s="10" t="s">
        <v>182</v>
      </c>
      <c r="E70" s="11">
        <v>2.11</v>
      </c>
      <c r="F70" s="5">
        <v>2.11</v>
      </c>
      <c r="G70" s="15"/>
      <c r="H70" s="16"/>
      <c r="I70" s="16"/>
      <c r="J70" s="16"/>
      <c r="K70" s="16"/>
      <c r="L70" s="16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>
        <v>2.11</v>
      </c>
      <c r="AO70" s="5">
        <v>2.11</v>
      </c>
      <c r="AP70" s="5"/>
      <c r="AQ70" s="5"/>
      <c r="AR70" s="5"/>
      <c r="AS70" s="5"/>
      <c r="AT70" s="5"/>
      <c r="AU70" s="5">
        <v>2.11</v>
      </c>
      <c r="AV70" s="5"/>
      <c r="AW70" s="5"/>
      <c r="AX70" s="13"/>
      <c r="AY70" s="13"/>
      <c r="AZ70" s="13"/>
      <c r="BA70" s="13"/>
      <c r="BB70" s="13"/>
      <c r="BC70" s="13"/>
    </row>
    <row r="71" spans="1:55" ht="19.5" customHeight="1">
      <c r="A71" s="9"/>
      <c r="B71" s="10"/>
      <c r="C71" s="10"/>
      <c r="D71" s="10" t="s">
        <v>182</v>
      </c>
      <c r="E71" s="11">
        <v>336.20679999999999</v>
      </c>
      <c r="F71" s="5">
        <v>336.20679999999999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>
        <v>336.20679999999999</v>
      </c>
      <c r="AO71" s="5">
        <v>336.20679999999999</v>
      </c>
      <c r="AP71" s="5"/>
      <c r="AQ71" s="5"/>
      <c r="AR71" s="5"/>
      <c r="AS71" s="5"/>
      <c r="AT71" s="5"/>
      <c r="AU71" s="5">
        <v>336.20679999999999</v>
      </c>
      <c r="AV71" s="5"/>
      <c r="AW71" s="5"/>
      <c r="AX71" s="13"/>
      <c r="AY71" s="13"/>
      <c r="AZ71" s="13"/>
      <c r="BA71" s="13"/>
      <c r="BB71" s="13"/>
      <c r="BC71" s="13"/>
    </row>
    <row r="72" spans="1:55" ht="19.5" customHeight="1">
      <c r="A72" s="9"/>
      <c r="B72" s="10"/>
      <c r="C72" s="10"/>
      <c r="D72" s="10" t="s">
        <v>186</v>
      </c>
      <c r="E72" s="11">
        <v>20</v>
      </c>
      <c r="F72" s="5">
        <v>20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>
        <v>20</v>
      </c>
      <c r="AO72" s="5">
        <v>20</v>
      </c>
      <c r="AP72" s="5"/>
      <c r="AQ72" s="5"/>
      <c r="AR72" s="5"/>
      <c r="AS72" s="5"/>
      <c r="AT72" s="5"/>
      <c r="AU72" s="5">
        <v>20</v>
      </c>
      <c r="AV72" s="5"/>
      <c r="AW72" s="5"/>
      <c r="AX72" s="13"/>
      <c r="AY72" s="13"/>
      <c r="AZ72" s="13"/>
      <c r="BA72" s="13"/>
      <c r="BB72" s="13"/>
      <c r="BC72" s="13"/>
    </row>
    <row r="73" spans="1:55" ht="19.5" customHeight="1">
      <c r="A73" s="9"/>
      <c r="B73" s="10"/>
      <c r="C73" s="10"/>
      <c r="D73" s="10" t="s">
        <v>187</v>
      </c>
      <c r="E73" s="11">
        <v>89</v>
      </c>
      <c r="F73" s="5">
        <v>89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>
        <v>89</v>
      </c>
      <c r="AO73" s="5">
        <v>89</v>
      </c>
      <c r="AP73" s="5"/>
      <c r="AQ73" s="5"/>
      <c r="AR73" s="5"/>
      <c r="AS73" s="5"/>
      <c r="AT73" s="5"/>
      <c r="AU73" s="5">
        <v>89</v>
      </c>
      <c r="AV73" s="5"/>
      <c r="AW73" s="5"/>
      <c r="AX73" s="13"/>
      <c r="AY73" s="13"/>
      <c r="AZ73" s="13"/>
      <c r="BA73" s="13"/>
      <c r="BB73" s="13"/>
      <c r="BC73" s="13"/>
    </row>
    <row r="74" spans="1:55" ht="19.5" customHeight="1">
      <c r="A74" s="9"/>
      <c r="B74" s="10"/>
      <c r="C74" s="10"/>
      <c r="D74" s="10" t="s">
        <v>188</v>
      </c>
      <c r="E74" s="11">
        <v>5.5</v>
      </c>
      <c r="F74" s="5">
        <v>5.5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>
        <v>5.5</v>
      </c>
      <c r="AO74" s="5">
        <v>5.5</v>
      </c>
      <c r="AP74" s="5"/>
      <c r="AQ74" s="5"/>
      <c r="AR74" s="5"/>
      <c r="AS74" s="5"/>
      <c r="AT74" s="5"/>
      <c r="AU74" s="5">
        <v>5.5</v>
      </c>
      <c r="AV74" s="5"/>
      <c r="AW74" s="5"/>
      <c r="AX74" s="13"/>
      <c r="AY74" s="13"/>
      <c r="AZ74" s="13"/>
      <c r="BA74" s="13"/>
      <c r="BB74" s="13"/>
      <c r="BC74" s="13"/>
    </row>
    <row r="75" spans="1:55" ht="19.5" customHeight="1">
      <c r="A75" s="9"/>
      <c r="B75" s="10"/>
      <c r="C75" s="10"/>
      <c r="D75" s="10" t="s">
        <v>189</v>
      </c>
      <c r="E75" s="11">
        <v>10</v>
      </c>
      <c r="F75" s="5">
        <v>10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>
        <v>10</v>
      </c>
      <c r="AO75" s="5">
        <v>10</v>
      </c>
      <c r="AP75" s="5"/>
      <c r="AQ75" s="5"/>
      <c r="AR75" s="5"/>
      <c r="AS75" s="5"/>
      <c r="AT75" s="5"/>
      <c r="AU75" s="5">
        <v>10</v>
      </c>
      <c r="AV75" s="5"/>
      <c r="AW75" s="5"/>
      <c r="AX75" s="13"/>
      <c r="AY75" s="13"/>
      <c r="AZ75" s="13"/>
      <c r="BA75" s="13"/>
      <c r="BB75" s="13"/>
      <c r="BC75" s="13"/>
    </row>
    <row r="76" spans="1:55" ht="19.5" customHeight="1">
      <c r="A76" s="9"/>
      <c r="B76" s="10"/>
      <c r="C76" s="10"/>
      <c r="D76" s="10" t="s">
        <v>190</v>
      </c>
      <c r="E76" s="11">
        <v>35</v>
      </c>
      <c r="F76" s="5">
        <v>35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>
        <v>35</v>
      </c>
      <c r="AO76" s="5">
        <v>35</v>
      </c>
      <c r="AP76" s="5"/>
      <c r="AQ76" s="5"/>
      <c r="AR76" s="5"/>
      <c r="AS76" s="5"/>
      <c r="AT76" s="5"/>
      <c r="AU76" s="5">
        <v>35</v>
      </c>
      <c r="AV76" s="5"/>
      <c r="AW76" s="5"/>
      <c r="AX76" s="13"/>
      <c r="AY76" s="13"/>
      <c r="AZ76" s="13"/>
      <c r="BA76" s="13"/>
      <c r="BB76" s="13"/>
      <c r="BC76" s="13"/>
    </row>
    <row r="77" spans="1:55" ht="19.5" customHeight="1">
      <c r="A77" s="9"/>
      <c r="B77" s="10"/>
      <c r="C77" s="10"/>
      <c r="D77" s="10" t="s">
        <v>191</v>
      </c>
      <c r="E77" s="11">
        <v>1</v>
      </c>
      <c r="F77" s="5">
        <v>1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>
        <v>1</v>
      </c>
      <c r="AO77" s="5">
        <v>1</v>
      </c>
      <c r="AP77" s="5"/>
      <c r="AQ77" s="5"/>
      <c r="AR77" s="5"/>
      <c r="AS77" s="5"/>
      <c r="AT77" s="5"/>
      <c r="AU77" s="5">
        <v>1</v>
      </c>
      <c r="AV77" s="5"/>
      <c r="AW77" s="5"/>
      <c r="AX77" s="13"/>
      <c r="AY77" s="13"/>
      <c r="AZ77" s="13"/>
      <c r="BA77" s="13"/>
      <c r="BB77" s="13"/>
      <c r="BC77" s="13"/>
    </row>
    <row r="78" spans="1:55" ht="19.5" customHeight="1">
      <c r="A78" s="9" t="s">
        <v>163</v>
      </c>
      <c r="B78" s="10" t="s">
        <v>164</v>
      </c>
      <c r="C78" s="10"/>
      <c r="D78" s="10"/>
      <c r="E78" s="11">
        <f>SUM(F78,AN78)</f>
        <v>712.06</v>
      </c>
      <c r="F78" s="4">
        <f>SUM(G78,AG78,AH78)</f>
        <v>712.06</v>
      </c>
      <c r="G78" s="4">
        <v>294.56</v>
      </c>
      <c r="H78" s="4">
        <v>294.56</v>
      </c>
      <c r="I78" s="4">
        <v>294.56</v>
      </c>
      <c r="J78" s="4">
        <v>294.56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f t="shared" si="16"/>
        <v>0</v>
      </c>
      <c r="U78" s="4">
        <v>0</v>
      </c>
      <c r="V78" s="4">
        <v>0</v>
      </c>
      <c r="W78" s="4">
        <v>0</v>
      </c>
      <c r="X78" s="4">
        <f t="shared" si="17"/>
        <v>0</v>
      </c>
      <c r="Y78" s="5">
        <f t="shared" si="18"/>
        <v>0</v>
      </c>
      <c r="Z78" s="4">
        <v>0</v>
      </c>
      <c r="AA78" s="4">
        <v>0</v>
      </c>
      <c r="AB78" s="4">
        <v>0</v>
      </c>
      <c r="AC78" s="4">
        <v>0</v>
      </c>
      <c r="AD78" s="5">
        <f t="shared" si="19"/>
        <v>0</v>
      </c>
      <c r="AE78" s="4">
        <v>0</v>
      </c>
      <c r="AF78" s="4">
        <v>0</v>
      </c>
      <c r="AG78" s="4">
        <v>0</v>
      </c>
      <c r="AH78" s="5">
        <v>417.5</v>
      </c>
      <c r="AI78" s="4">
        <v>0</v>
      </c>
      <c r="AJ78" s="4">
        <v>0</v>
      </c>
      <c r="AK78" s="4">
        <v>0</v>
      </c>
      <c r="AL78" s="4">
        <v>0</v>
      </c>
      <c r="AM78" s="4">
        <v>0</v>
      </c>
      <c r="AN78" s="5">
        <f t="shared" si="21"/>
        <v>0</v>
      </c>
      <c r="AO78" s="5">
        <f t="shared" si="22"/>
        <v>0</v>
      </c>
      <c r="AP78" s="4">
        <f t="shared" si="23"/>
        <v>0</v>
      </c>
      <c r="AQ78" s="4">
        <v>0</v>
      </c>
      <c r="AR78" s="5">
        <f t="shared" si="24"/>
        <v>0</v>
      </c>
      <c r="AS78" s="4">
        <f t="shared" si="25"/>
        <v>0</v>
      </c>
      <c r="AT78" s="4">
        <f t="shared" si="26"/>
        <v>0</v>
      </c>
      <c r="AU78" s="4">
        <f t="shared" si="27"/>
        <v>0</v>
      </c>
      <c r="AV78" s="4">
        <v>0</v>
      </c>
      <c r="AW78" s="4">
        <v>0</v>
      </c>
      <c r="AX78" s="13">
        <v>0</v>
      </c>
      <c r="AY78" s="13">
        <v>0</v>
      </c>
      <c r="AZ78" s="13">
        <v>0</v>
      </c>
      <c r="BA78" s="13">
        <v>0</v>
      </c>
      <c r="BB78" s="13">
        <v>0</v>
      </c>
      <c r="BC78" s="13">
        <v>0</v>
      </c>
    </row>
    <row r="79" spans="1:55" ht="19.5" customHeight="1">
      <c r="A79" s="9"/>
      <c r="B79" s="10"/>
      <c r="C79" s="10" t="s">
        <v>165</v>
      </c>
      <c r="D79" s="10" t="s">
        <v>166</v>
      </c>
      <c r="E79" s="11">
        <f>SUM(F79,AN79)</f>
        <v>10</v>
      </c>
      <c r="F79" s="4">
        <f t="shared" si="15"/>
        <v>10</v>
      </c>
      <c r="G79" s="4">
        <v>10</v>
      </c>
      <c r="H79" s="4">
        <v>10</v>
      </c>
      <c r="I79" s="4">
        <v>10</v>
      </c>
      <c r="J79" s="4">
        <v>10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f t="shared" si="16"/>
        <v>0</v>
      </c>
      <c r="U79" s="4">
        <v>0</v>
      </c>
      <c r="V79" s="4">
        <v>0</v>
      </c>
      <c r="W79" s="4">
        <v>0</v>
      </c>
      <c r="X79" s="4">
        <f t="shared" si="17"/>
        <v>0</v>
      </c>
      <c r="Y79" s="5">
        <f t="shared" si="18"/>
        <v>0</v>
      </c>
      <c r="Z79" s="4">
        <v>0</v>
      </c>
      <c r="AA79" s="4">
        <v>0</v>
      </c>
      <c r="AB79" s="4">
        <v>0</v>
      </c>
      <c r="AC79" s="4">
        <v>0</v>
      </c>
      <c r="AD79" s="5">
        <f t="shared" si="19"/>
        <v>0</v>
      </c>
      <c r="AE79" s="4">
        <v>0</v>
      </c>
      <c r="AF79" s="4">
        <v>0</v>
      </c>
      <c r="AG79" s="4">
        <v>0</v>
      </c>
      <c r="AH79" s="5">
        <f t="shared" si="20"/>
        <v>0</v>
      </c>
      <c r="AI79" s="4">
        <v>0</v>
      </c>
      <c r="AJ79" s="4">
        <v>0</v>
      </c>
      <c r="AK79" s="4">
        <v>0</v>
      </c>
      <c r="AL79" s="4">
        <v>0</v>
      </c>
      <c r="AM79" s="4">
        <v>0</v>
      </c>
      <c r="AN79" s="5">
        <f t="shared" si="21"/>
        <v>0</v>
      </c>
      <c r="AO79" s="5">
        <f t="shared" si="22"/>
        <v>0</v>
      </c>
      <c r="AP79" s="4">
        <f t="shared" si="23"/>
        <v>0</v>
      </c>
      <c r="AQ79" s="4">
        <v>0</v>
      </c>
      <c r="AR79" s="5">
        <f t="shared" si="24"/>
        <v>0</v>
      </c>
      <c r="AS79" s="4">
        <f t="shared" si="25"/>
        <v>0</v>
      </c>
      <c r="AT79" s="4">
        <f t="shared" si="26"/>
        <v>0</v>
      </c>
      <c r="AU79" s="4">
        <f t="shared" si="27"/>
        <v>0</v>
      </c>
      <c r="AV79" s="4">
        <v>0</v>
      </c>
      <c r="AW79" s="4">
        <v>0</v>
      </c>
      <c r="AX79" s="13">
        <v>0</v>
      </c>
      <c r="AY79" s="13">
        <v>0</v>
      </c>
      <c r="AZ79" s="13">
        <v>0</v>
      </c>
      <c r="BA79" s="13">
        <v>0</v>
      </c>
      <c r="BB79" s="13">
        <v>0</v>
      </c>
      <c r="BC79" s="13">
        <v>0</v>
      </c>
    </row>
    <row r="80" spans="1:55" ht="19.5" customHeight="1">
      <c r="A80" s="9"/>
      <c r="B80" s="10"/>
      <c r="C80" s="10" t="s">
        <v>167</v>
      </c>
      <c r="D80" s="10" t="s">
        <v>168</v>
      </c>
      <c r="E80" s="11">
        <f t="shared" si="14"/>
        <v>187.9</v>
      </c>
      <c r="F80" s="4">
        <f t="shared" si="15"/>
        <v>187.9</v>
      </c>
      <c r="G80" s="4">
        <v>187.9</v>
      </c>
      <c r="H80" s="4">
        <v>187.9</v>
      </c>
      <c r="I80" s="4">
        <v>187.9</v>
      </c>
      <c r="J80" s="4">
        <v>187.9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f t="shared" si="16"/>
        <v>0</v>
      </c>
      <c r="U80" s="4">
        <v>0</v>
      </c>
      <c r="V80" s="4">
        <v>0</v>
      </c>
      <c r="W80" s="4">
        <v>0</v>
      </c>
      <c r="X80" s="4">
        <f t="shared" si="17"/>
        <v>0</v>
      </c>
      <c r="Y80" s="5">
        <f t="shared" si="18"/>
        <v>0</v>
      </c>
      <c r="Z80" s="4">
        <v>0</v>
      </c>
      <c r="AA80" s="4">
        <v>0</v>
      </c>
      <c r="AB80" s="4">
        <v>0</v>
      </c>
      <c r="AC80" s="4">
        <v>0</v>
      </c>
      <c r="AD80" s="5">
        <f t="shared" si="19"/>
        <v>0</v>
      </c>
      <c r="AE80" s="4">
        <v>0</v>
      </c>
      <c r="AF80" s="4">
        <v>0</v>
      </c>
      <c r="AG80" s="4">
        <v>0</v>
      </c>
      <c r="AH80" s="5">
        <f t="shared" si="20"/>
        <v>0</v>
      </c>
      <c r="AI80" s="4">
        <v>0</v>
      </c>
      <c r="AJ80" s="4">
        <v>0</v>
      </c>
      <c r="AK80" s="4">
        <v>0</v>
      </c>
      <c r="AL80" s="4">
        <v>0</v>
      </c>
      <c r="AM80" s="4">
        <v>0</v>
      </c>
      <c r="AN80" s="5">
        <f t="shared" si="21"/>
        <v>0</v>
      </c>
      <c r="AO80" s="5">
        <f t="shared" si="22"/>
        <v>0</v>
      </c>
      <c r="AP80" s="4">
        <f t="shared" si="23"/>
        <v>0</v>
      </c>
      <c r="AQ80" s="4">
        <v>0</v>
      </c>
      <c r="AR80" s="5">
        <f t="shared" si="24"/>
        <v>0</v>
      </c>
      <c r="AS80" s="4">
        <f t="shared" si="25"/>
        <v>0</v>
      </c>
      <c r="AT80" s="4">
        <f t="shared" si="26"/>
        <v>0</v>
      </c>
      <c r="AU80" s="4">
        <f t="shared" si="27"/>
        <v>0</v>
      </c>
      <c r="AV80" s="4">
        <v>0</v>
      </c>
      <c r="AW80" s="4">
        <v>0</v>
      </c>
      <c r="AX80" s="13">
        <v>0</v>
      </c>
      <c r="AY80" s="13">
        <v>0</v>
      </c>
      <c r="AZ80" s="13">
        <v>0</v>
      </c>
      <c r="BA80" s="13">
        <v>0</v>
      </c>
      <c r="BB80" s="13">
        <v>0</v>
      </c>
      <c r="BC80" s="13">
        <v>0</v>
      </c>
    </row>
    <row r="81" spans="1:55" ht="19.5" customHeight="1">
      <c r="A81" s="9"/>
      <c r="B81" s="10"/>
      <c r="C81" s="10" t="s">
        <v>169</v>
      </c>
      <c r="D81" s="10" t="s">
        <v>170</v>
      </c>
      <c r="E81" s="11">
        <f t="shared" si="14"/>
        <v>53.66</v>
      </c>
      <c r="F81" s="4">
        <f t="shared" si="15"/>
        <v>53.66</v>
      </c>
      <c r="G81" s="4">
        <v>53.66</v>
      </c>
      <c r="H81" s="4">
        <v>53.66</v>
      </c>
      <c r="I81" s="4">
        <v>53.66</v>
      </c>
      <c r="J81" s="4">
        <v>53.66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f t="shared" si="16"/>
        <v>0</v>
      </c>
      <c r="U81" s="4">
        <v>0</v>
      </c>
      <c r="V81" s="4">
        <v>0</v>
      </c>
      <c r="W81" s="4">
        <v>0</v>
      </c>
      <c r="X81" s="4">
        <f t="shared" si="17"/>
        <v>0</v>
      </c>
      <c r="Y81" s="5">
        <f t="shared" si="18"/>
        <v>0</v>
      </c>
      <c r="Z81" s="4">
        <v>0</v>
      </c>
      <c r="AA81" s="4">
        <v>0</v>
      </c>
      <c r="AB81" s="4">
        <v>0</v>
      </c>
      <c r="AC81" s="4">
        <v>0</v>
      </c>
      <c r="AD81" s="5">
        <f t="shared" si="19"/>
        <v>0</v>
      </c>
      <c r="AE81" s="4">
        <v>0</v>
      </c>
      <c r="AF81" s="4">
        <v>0</v>
      </c>
      <c r="AG81" s="4">
        <v>0</v>
      </c>
      <c r="AH81" s="5">
        <f t="shared" si="20"/>
        <v>0</v>
      </c>
      <c r="AI81" s="4">
        <v>0</v>
      </c>
      <c r="AJ81" s="4">
        <v>0</v>
      </c>
      <c r="AK81" s="4">
        <v>0</v>
      </c>
      <c r="AL81" s="4">
        <v>0</v>
      </c>
      <c r="AM81" s="4">
        <v>0</v>
      </c>
      <c r="AN81" s="5">
        <f t="shared" si="21"/>
        <v>0</v>
      </c>
      <c r="AO81" s="5">
        <f t="shared" si="22"/>
        <v>0</v>
      </c>
      <c r="AP81" s="4">
        <f t="shared" si="23"/>
        <v>0</v>
      </c>
      <c r="AQ81" s="4">
        <v>0</v>
      </c>
      <c r="AR81" s="5">
        <f t="shared" si="24"/>
        <v>0</v>
      </c>
      <c r="AS81" s="4">
        <f t="shared" si="25"/>
        <v>0</v>
      </c>
      <c r="AT81" s="4">
        <f t="shared" si="26"/>
        <v>0</v>
      </c>
      <c r="AU81" s="4">
        <f t="shared" si="27"/>
        <v>0</v>
      </c>
      <c r="AV81" s="4">
        <v>0</v>
      </c>
      <c r="AW81" s="4">
        <v>0</v>
      </c>
      <c r="AX81" s="13">
        <v>0</v>
      </c>
      <c r="AY81" s="13">
        <v>0</v>
      </c>
      <c r="AZ81" s="13">
        <v>0</v>
      </c>
      <c r="BA81" s="13">
        <v>0</v>
      </c>
      <c r="BB81" s="13">
        <v>0</v>
      </c>
      <c r="BC81" s="13">
        <v>0</v>
      </c>
    </row>
    <row r="82" spans="1:55" ht="19.5" customHeight="1">
      <c r="A82" s="9"/>
      <c r="B82" s="10"/>
      <c r="C82" s="10" t="s">
        <v>171</v>
      </c>
      <c r="D82" s="10" t="s">
        <v>172</v>
      </c>
      <c r="E82" s="11">
        <f t="shared" si="14"/>
        <v>5</v>
      </c>
      <c r="F82" s="4">
        <f t="shared" si="15"/>
        <v>5</v>
      </c>
      <c r="G82" s="4">
        <v>5</v>
      </c>
      <c r="H82" s="4">
        <v>5</v>
      </c>
      <c r="I82" s="4">
        <v>5</v>
      </c>
      <c r="J82" s="4">
        <v>5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0</v>
      </c>
      <c r="T82" s="4">
        <f t="shared" si="16"/>
        <v>0</v>
      </c>
      <c r="U82" s="4">
        <v>0</v>
      </c>
      <c r="V82" s="4">
        <v>0</v>
      </c>
      <c r="W82" s="4">
        <v>0</v>
      </c>
      <c r="X82" s="4">
        <f t="shared" si="17"/>
        <v>0</v>
      </c>
      <c r="Y82" s="5">
        <f t="shared" si="18"/>
        <v>0</v>
      </c>
      <c r="Z82" s="4">
        <v>0</v>
      </c>
      <c r="AA82" s="4">
        <v>0</v>
      </c>
      <c r="AB82" s="4">
        <v>0</v>
      </c>
      <c r="AC82" s="4">
        <v>0</v>
      </c>
      <c r="AD82" s="5">
        <f t="shared" si="19"/>
        <v>0</v>
      </c>
      <c r="AE82" s="4">
        <v>0</v>
      </c>
      <c r="AF82" s="4">
        <v>0</v>
      </c>
      <c r="AG82" s="4">
        <v>0</v>
      </c>
      <c r="AH82" s="5">
        <f t="shared" si="20"/>
        <v>0</v>
      </c>
      <c r="AI82" s="4">
        <v>0</v>
      </c>
      <c r="AJ82" s="4">
        <v>0</v>
      </c>
      <c r="AK82" s="4">
        <v>0</v>
      </c>
      <c r="AL82" s="4">
        <v>0</v>
      </c>
      <c r="AM82" s="4">
        <v>0</v>
      </c>
      <c r="AN82" s="5">
        <f t="shared" si="21"/>
        <v>0</v>
      </c>
      <c r="AO82" s="5">
        <f t="shared" si="22"/>
        <v>0</v>
      </c>
      <c r="AP82" s="4">
        <f t="shared" si="23"/>
        <v>0</v>
      </c>
      <c r="AQ82" s="4">
        <v>0</v>
      </c>
      <c r="AR82" s="5">
        <f t="shared" si="24"/>
        <v>0</v>
      </c>
      <c r="AS82" s="4">
        <f t="shared" si="25"/>
        <v>0</v>
      </c>
      <c r="AT82" s="4">
        <f t="shared" si="26"/>
        <v>0</v>
      </c>
      <c r="AU82" s="4">
        <f t="shared" si="27"/>
        <v>0</v>
      </c>
      <c r="AV82" s="4">
        <v>0</v>
      </c>
      <c r="AW82" s="4">
        <v>0</v>
      </c>
      <c r="AX82" s="13">
        <v>0</v>
      </c>
      <c r="AY82" s="13">
        <v>0</v>
      </c>
      <c r="AZ82" s="13">
        <v>0</v>
      </c>
      <c r="BA82" s="13">
        <v>0</v>
      </c>
      <c r="BB82" s="13">
        <v>0</v>
      </c>
      <c r="BC82" s="13">
        <v>0</v>
      </c>
    </row>
    <row r="83" spans="1:55" ht="19.5" customHeight="1">
      <c r="A83" s="9"/>
      <c r="B83" s="10"/>
      <c r="C83" s="10" t="s">
        <v>173</v>
      </c>
      <c r="D83" s="10" t="s">
        <v>174</v>
      </c>
      <c r="E83" s="11">
        <f t="shared" si="14"/>
        <v>38</v>
      </c>
      <c r="F83" s="4">
        <f>SUM(G83,AG83,AH83)</f>
        <v>38</v>
      </c>
      <c r="G83" s="4">
        <v>38</v>
      </c>
      <c r="H83" s="4">
        <v>38</v>
      </c>
      <c r="I83" s="4">
        <v>38</v>
      </c>
      <c r="J83" s="4">
        <v>38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  <c r="T83" s="4">
        <f t="shared" si="16"/>
        <v>0</v>
      </c>
      <c r="U83" s="4">
        <v>0</v>
      </c>
      <c r="V83" s="4">
        <v>0</v>
      </c>
      <c r="W83" s="4">
        <v>0</v>
      </c>
      <c r="X83" s="4">
        <f t="shared" si="17"/>
        <v>0</v>
      </c>
      <c r="Y83" s="5">
        <f t="shared" si="18"/>
        <v>0</v>
      </c>
      <c r="Z83" s="4">
        <v>0</v>
      </c>
      <c r="AA83" s="4">
        <v>0</v>
      </c>
      <c r="AB83" s="4">
        <v>0</v>
      </c>
      <c r="AC83" s="4">
        <v>0</v>
      </c>
      <c r="AD83" s="5">
        <f t="shared" si="19"/>
        <v>0</v>
      </c>
      <c r="AE83" s="4">
        <v>0</v>
      </c>
      <c r="AF83" s="4">
        <v>0</v>
      </c>
      <c r="AG83" s="4">
        <v>0</v>
      </c>
      <c r="AH83" s="5">
        <f t="shared" si="20"/>
        <v>0</v>
      </c>
      <c r="AI83" s="4">
        <v>0</v>
      </c>
      <c r="AJ83" s="4">
        <v>0</v>
      </c>
      <c r="AK83" s="4">
        <v>0</v>
      </c>
      <c r="AL83" s="4">
        <v>0</v>
      </c>
      <c r="AM83" s="4">
        <v>0</v>
      </c>
      <c r="AN83" s="5">
        <f t="shared" si="21"/>
        <v>0</v>
      </c>
      <c r="AO83" s="5">
        <f t="shared" si="22"/>
        <v>0</v>
      </c>
      <c r="AP83" s="4">
        <f t="shared" si="23"/>
        <v>0</v>
      </c>
      <c r="AQ83" s="4">
        <v>0</v>
      </c>
      <c r="AR83" s="5">
        <f t="shared" si="24"/>
        <v>0</v>
      </c>
      <c r="AS83" s="4">
        <f t="shared" si="25"/>
        <v>0</v>
      </c>
      <c r="AT83" s="4">
        <f t="shared" si="26"/>
        <v>0</v>
      </c>
      <c r="AU83" s="4">
        <f t="shared" si="27"/>
        <v>0</v>
      </c>
      <c r="AV83" s="4">
        <v>0</v>
      </c>
      <c r="AW83" s="4">
        <v>0</v>
      </c>
      <c r="AX83" s="13">
        <v>0</v>
      </c>
      <c r="AY83" s="13">
        <v>0</v>
      </c>
      <c r="AZ83" s="13">
        <v>0</v>
      </c>
      <c r="BA83" s="13">
        <v>0</v>
      </c>
      <c r="BB83" s="13">
        <v>0</v>
      </c>
      <c r="BC83" s="13">
        <v>0</v>
      </c>
    </row>
    <row r="84" spans="1:55" ht="19.5" customHeight="1">
      <c r="A84" s="9"/>
      <c r="B84" s="10"/>
      <c r="C84" s="10"/>
      <c r="D84" s="29" t="s">
        <v>192</v>
      </c>
      <c r="E84" s="11">
        <f t="shared" si="14"/>
        <v>413</v>
      </c>
      <c r="F84" s="5">
        <f>SUM(G84,AG84,AH84)</f>
        <v>413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>
        <v>413</v>
      </c>
      <c r="AI84" s="5"/>
      <c r="AJ84" s="5"/>
      <c r="AK84" s="5"/>
      <c r="AL84" s="5">
        <v>413</v>
      </c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13"/>
      <c r="AY84" s="13"/>
      <c r="AZ84" s="13"/>
      <c r="BA84" s="13"/>
      <c r="BB84" s="13"/>
      <c r="BC84" s="13"/>
    </row>
    <row r="85" spans="1:55" ht="19.5" customHeight="1">
      <c r="A85" s="9"/>
      <c r="B85" s="10"/>
      <c r="C85" s="10"/>
      <c r="D85" s="29" t="s">
        <v>193</v>
      </c>
      <c r="E85" s="11">
        <f t="shared" si="14"/>
        <v>4.5</v>
      </c>
      <c r="F85" s="5">
        <f>SUM(G85,AG85,AH85)</f>
        <v>4.5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>
        <v>4.5</v>
      </c>
      <c r="AI85" s="5"/>
      <c r="AJ85" s="5"/>
      <c r="AK85" s="5"/>
      <c r="AL85" s="5"/>
      <c r="AM85" s="5">
        <v>4.5</v>
      </c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13"/>
      <c r="AY85" s="13"/>
      <c r="AZ85" s="13"/>
      <c r="BA85" s="13"/>
      <c r="BB85" s="13"/>
      <c r="BC85" s="13"/>
    </row>
    <row r="86" spans="1:55" ht="19.5" customHeight="1">
      <c r="A86" s="9" t="s">
        <v>175</v>
      </c>
      <c r="B86" s="10" t="s">
        <v>176</v>
      </c>
      <c r="C86" s="10"/>
      <c r="D86" s="10"/>
      <c r="E86" s="11">
        <f t="shared" si="14"/>
        <v>1633</v>
      </c>
      <c r="F86" s="4">
        <f t="shared" si="15"/>
        <v>1633</v>
      </c>
      <c r="G86" s="4">
        <v>1633</v>
      </c>
      <c r="H86" s="4">
        <v>1633</v>
      </c>
      <c r="I86" s="4">
        <v>1633</v>
      </c>
      <c r="J86" s="4">
        <v>1633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0</v>
      </c>
      <c r="T86" s="4">
        <f t="shared" si="16"/>
        <v>0</v>
      </c>
      <c r="U86" s="4">
        <v>0</v>
      </c>
      <c r="V86" s="4">
        <v>0</v>
      </c>
      <c r="W86" s="4">
        <v>0</v>
      </c>
      <c r="X86" s="4">
        <f t="shared" si="17"/>
        <v>0</v>
      </c>
      <c r="Y86" s="5">
        <f t="shared" si="18"/>
        <v>0</v>
      </c>
      <c r="Z86" s="4">
        <v>0</v>
      </c>
      <c r="AA86" s="4">
        <v>0</v>
      </c>
      <c r="AB86" s="4">
        <v>0</v>
      </c>
      <c r="AC86" s="4">
        <v>0</v>
      </c>
      <c r="AD86" s="5">
        <f t="shared" si="19"/>
        <v>0</v>
      </c>
      <c r="AE86" s="4">
        <v>0</v>
      </c>
      <c r="AF86" s="4">
        <v>0</v>
      </c>
      <c r="AG86" s="4">
        <v>0</v>
      </c>
      <c r="AH86" s="5">
        <f t="shared" si="20"/>
        <v>0</v>
      </c>
      <c r="AI86" s="4">
        <v>0</v>
      </c>
      <c r="AJ86" s="4">
        <v>0</v>
      </c>
      <c r="AK86" s="4">
        <v>0</v>
      </c>
      <c r="AL86" s="4">
        <v>0</v>
      </c>
      <c r="AM86" s="4">
        <v>0</v>
      </c>
      <c r="AN86" s="5">
        <f t="shared" si="21"/>
        <v>0</v>
      </c>
      <c r="AO86" s="5">
        <f t="shared" si="22"/>
        <v>0</v>
      </c>
      <c r="AP86" s="4">
        <f t="shared" si="23"/>
        <v>0</v>
      </c>
      <c r="AQ86" s="4">
        <v>0</v>
      </c>
      <c r="AR86" s="5">
        <f t="shared" si="24"/>
        <v>0</v>
      </c>
      <c r="AS86" s="4">
        <f t="shared" si="25"/>
        <v>0</v>
      </c>
      <c r="AT86" s="4">
        <f t="shared" si="26"/>
        <v>0</v>
      </c>
      <c r="AU86" s="4">
        <f t="shared" si="27"/>
        <v>0</v>
      </c>
      <c r="AV86" s="4">
        <v>0</v>
      </c>
      <c r="AW86" s="4">
        <v>0</v>
      </c>
      <c r="AX86" s="13">
        <v>0</v>
      </c>
      <c r="AY86" s="13">
        <v>0</v>
      </c>
      <c r="AZ86" s="13">
        <v>0</v>
      </c>
      <c r="BA86" s="13">
        <v>0</v>
      </c>
      <c r="BB86" s="13">
        <v>0</v>
      </c>
      <c r="BC86" s="13">
        <v>0</v>
      </c>
    </row>
    <row r="87" spans="1:55" ht="19.5" customHeight="1">
      <c r="A87" s="9"/>
      <c r="B87" s="10"/>
      <c r="C87" s="10" t="s">
        <v>177</v>
      </c>
      <c r="D87" s="10" t="s">
        <v>178</v>
      </c>
      <c r="E87" s="11">
        <f t="shared" si="14"/>
        <v>933</v>
      </c>
      <c r="F87" s="4">
        <f t="shared" si="15"/>
        <v>933</v>
      </c>
      <c r="G87" s="4">
        <v>933</v>
      </c>
      <c r="H87" s="4">
        <v>933</v>
      </c>
      <c r="I87" s="4">
        <v>933</v>
      </c>
      <c r="J87" s="4">
        <v>933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f t="shared" si="16"/>
        <v>0</v>
      </c>
      <c r="U87" s="4">
        <v>0</v>
      </c>
      <c r="V87" s="4">
        <v>0</v>
      </c>
      <c r="W87" s="4">
        <v>0</v>
      </c>
      <c r="X87" s="4">
        <f t="shared" si="17"/>
        <v>0</v>
      </c>
      <c r="Y87" s="5">
        <f t="shared" si="18"/>
        <v>0</v>
      </c>
      <c r="Z87" s="4">
        <v>0</v>
      </c>
      <c r="AA87" s="4">
        <v>0</v>
      </c>
      <c r="AB87" s="4">
        <v>0</v>
      </c>
      <c r="AC87" s="4">
        <v>0</v>
      </c>
      <c r="AD87" s="5">
        <f t="shared" si="19"/>
        <v>0</v>
      </c>
      <c r="AE87" s="4">
        <v>0</v>
      </c>
      <c r="AF87" s="4">
        <v>0</v>
      </c>
      <c r="AG87" s="4">
        <v>0</v>
      </c>
      <c r="AH87" s="5">
        <f t="shared" si="20"/>
        <v>0</v>
      </c>
      <c r="AI87" s="4">
        <v>0</v>
      </c>
      <c r="AJ87" s="4">
        <v>0</v>
      </c>
      <c r="AK87" s="4">
        <v>0</v>
      </c>
      <c r="AL87" s="4">
        <v>0</v>
      </c>
      <c r="AM87" s="4">
        <v>0</v>
      </c>
      <c r="AN87" s="5">
        <f t="shared" si="21"/>
        <v>0</v>
      </c>
      <c r="AO87" s="5">
        <f t="shared" si="22"/>
        <v>0</v>
      </c>
      <c r="AP87" s="4">
        <f t="shared" si="23"/>
        <v>0</v>
      </c>
      <c r="AQ87" s="4">
        <v>0</v>
      </c>
      <c r="AR87" s="5">
        <f t="shared" si="24"/>
        <v>0</v>
      </c>
      <c r="AS87" s="4">
        <f t="shared" si="25"/>
        <v>0</v>
      </c>
      <c r="AT87" s="4">
        <f t="shared" si="26"/>
        <v>0</v>
      </c>
      <c r="AU87" s="4">
        <f t="shared" si="27"/>
        <v>0</v>
      </c>
      <c r="AV87" s="4">
        <v>0</v>
      </c>
      <c r="AW87" s="4">
        <v>0</v>
      </c>
      <c r="AX87" s="13">
        <v>0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</row>
    <row r="88" spans="1:55" ht="19.5" customHeight="1">
      <c r="A88" s="9"/>
      <c r="B88" s="10"/>
      <c r="C88" s="10" t="s">
        <v>179</v>
      </c>
      <c r="D88" s="10" t="s">
        <v>180</v>
      </c>
      <c r="E88" s="11">
        <f t="shared" si="14"/>
        <v>700</v>
      </c>
      <c r="F88" s="4">
        <f t="shared" si="15"/>
        <v>700</v>
      </c>
      <c r="G88" s="4">
        <v>700</v>
      </c>
      <c r="H88" s="4">
        <v>700</v>
      </c>
      <c r="I88" s="4">
        <v>700</v>
      </c>
      <c r="J88" s="4">
        <v>700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f t="shared" si="16"/>
        <v>0</v>
      </c>
      <c r="U88" s="4">
        <v>0</v>
      </c>
      <c r="V88" s="4">
        <v>0</v>
      </c>
      <c r="W88" s="4">
        <v>0</v>
      </c>
      <c r="X88" s="4">
        <f t="shared" si="17"/>
        <v>0</v>
      </c>
      <c r="Y88" s="5">
        <f t="shared" si="18"/>
        <v>0</v>
      </c>
      <c r="Z88" s="4">
        <v>0</v>
      </c>
      <c r="AA88" s="4">
        <v>0</v>
      </c>
      <c r="AB88" s="4">
        <v>0</v>
      </c>
      <c r="AC88" s="4">
        <v>0</v>
      </c>
      <c r="AD88" s="5">
        <f t="shared" si="19"/>
        <v>0</v>
      </c>
      <c r="AE88" s="4">
        <v>0</v>
      </c>
      <c r="AF88" s="4">
        <v>0</v>
      </c>
      <c r="AG88" s="4">
        <v>0</v>
      </c>
      <c r="AH88" s="5">
        <f t="shared" si="20"/>
        <v>0</v>
      </c>
      <c r="AI88" s="4">
        <v>0</v>
      </c>
      <c r="AJ88" s="4">
        <v>0</v>
      </c>
      <c r="AK88" s="4">
        <v>0</v>
      </c>
      <c r="AL88" s="4">
        <v>0</v>
      </c>
      <c r="AM88" s="4">
        <v>0</v>
      </c>
      <c r="AN88" s="5">
        <f t="shared" si="21"/>
        <v>0</v>
      </c>
      <c r="AO88" s="5">
        <f t="shared" si="22"/>
        <v>0</v>
      </c>
      <c r="AP88" s="4">
        <f t="shared" si="23"/>
        <v>0</v>
      </c>
      <c r="AQ88" s="4">
        <v>0</v>
      </c>
      <c r="AR88" s="5">
        <f t="shared" si="24"/>
        <v>0</v>
      </c>
      <c r="AS88" s="4">
        <f t="shared" si="25"/>
        <v>0</v>
      </c>
      <c r="AT88" s="4">
        <f t="shared" si="26"/>
        <v>0</v>
      </c>
      <c r="AU88" s="4">
        <f t="shared" si="27"/>
        <v>0</v>
      </c>
      <c r="AV88" s="4">
        <v>0</v>
      </c>
      <c r="AW88" s="4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AP7:AP8"/>
    <mergeCell ref="AQ7:AQ8"/>
    <mergeCell ref="AR7:AR8"/>
    <mergeCell ref="AV5:AV8"/>
    <mergeCell ref="X7:X8"/>
    <mergeCell ref="Y7:AB7"/>
    <mergeCell ref="AC7:AC8"/>
    <mergeCell ref="AD7:AD8"/>
    <mergeCell ref="AE7:AE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F7:AF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ignoredErrors>
    <ignoredError sqref="G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2025-03-10T10:37:30Z</dcterms:modified>
</cp:coreProperties>
</file>