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<sst xmlns="http://schemas.openxmlformats.org/spreadsheetml/2006/main" count="102" uniqueCount="86">
  <si>
    <t>项目支出预算表（分资金性质）</t>
  </si>
  <si>
    <t>部门（单位）：中共青岛市黄岛区委员会组织部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</si>
  <si>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</si>
  <si>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</si>
  <si>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</si>
  <si>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</si>
  <si>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</si>
  <si>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</si>
  <si>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</si>
  <si>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</si>
  <si>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</si>
  <si>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</si>
  <si>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</si>
  <si>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</si>
  <si>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</si>
  <si>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</si>
  <si>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</si>
  <si>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</si>
  <si>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</si>
  <si>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</si>
  <si>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</si>
  <si>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</si>
  <si>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</si>
  <si>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</si>
  <si>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</si>
  <si>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</si>
  <si>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</si>
  <si>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</si>
  <si>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</si>
  <si>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</si>
  <si>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</si>
  <si>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</si>
  <si>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</si>
  <si>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</si>
  <si>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</si>
  <si>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</si>
  <si>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</si>
  <si>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</si>
  <si>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</si>
  <si>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</si>
  <si>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</si>
  <si>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</si>
  <si>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</si>
  <si>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</si>
  <si>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</si>
  <si>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</si>
  <si>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</si>
  <si>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</si>
  <si>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</si>
  <si>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</si>
  <si>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</si>
  <si>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</si>
  <si>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</si>
  <si>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</si>
  <si>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</si>
  <si>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</si>
  <si>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</si>
  <si>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</si>
  <si>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</si>
  <si>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105</t>
  </si>
  <si>
    <t>中共青岛市黄岛区委员会组织部</t>
  </si>
  <si>
    <t>105001</t>
  </si>
  <si>
    <t>37021125002201050006D</t>
  </si>
  <si>
    <t>四1222-档案标准化管理及数字化加工费用</t>
  </si>
  <si>
    <t>37021125002201050007M</t>
  </si>
  <si>
    <t>四1222-党史史志业务费</t>
  </si>
  <si>
    <t>37021125002201050008B</t>
  </si>
  <si>
    <t>四1222-机构编制改革、管理经费</t>
  </si>
  <si>
    <t>370211250022010500093</t>
  </si>
  <si>
    <t>四1222-资料、刊物编辑出版费</t>
  </si>
  <si>
    <t>37021125002201050010D</t>
  </si>
  <si>
    <t>四1222-干部日常管理经费</t>
  </si>
  <si>
    <t>37021125050101050004X</t>
  </si>
  <si>
    <t>一34-建国前老党员生活补贴</t>
  </si>
  <si>
    <t>370211250502010500039</t>
  </si>
  <si>
    <t>四1221-区派第一书记和工作队成员工作经费</t>
  </si>
  <si>
    <t>37021125050201050004E</t>
  </si>
  <si>
    <t>四1222-区第一书记和工作队工作专班办公经费</t>
  </si>
  <si>
    <t>370211253101010500029</t>
  </si>
  <si>
    <t>四1222-干部教育培训经费</t>
  </si>
  <si>
    <t>37021125320101050002R</t>
  </si>
  <si>
    <t>五135-城市社区党组织服务群众专项经费</t>
  </si>
  <si>
    <t>370211253203010500029</t>
  </si>
  <si>
    <t>四1222-基层党组织建设资金</t>
  </si>
  <si>
    <t>37021125320401050003D</t>
  </si>
  <si>
    <t>一34-集体经济薄弱村村干部待遇补助资金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</si>
</sst>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8" fillId="14" borderId="0">
      <alignment vertical="top"/>
    </xf>
    <xf numFmtId="0" fontId="17" fillId="12" borderId="6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8" fillId="20" borderId="0">
      <alignment vertical="top"/>
    </xf>
    <xf numFmtId="0" fontId="10" fillId="6" borderId="0">
      <alignment vertical="top"/>
    </xf>
    <xf numFmtId="180" fontId="1" fillId="0" borderId="0">
      <alignment vertical="top"/>
    </xf>
    <xf numFmtId="0" fontId="11" fillId="22" borderId="0">
      <alignment vertical="top"/>
    </xf>
    <xf numFmtId="0" fontId="23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" fillId="11" borderId="12">
      <alignment vertical="top"/>
    </xf>
    <xf numFmtId="0" fontId="11" fillId="24" borderId="0">
      <alignment vertical="top"/>
    </xf>
    <xf numFmtId="0" fontId="12" fillId="0" borderId="0">
      <alignment vertical="top"/>
    </xf>
    <xf numFmtId="0" fontId="19" fillId="0" borderId="0">
      <alignment vertical="top"/>
    </xf>
    <xf numFmtId="0" fontId="22" fillId="0" borderId="0">
      <alignment vertical="top"/>
    </xf>
    <xf numFmtId="0" fontId="13" fillId="0" borderId="0">
      <alignment vertical="top"/>
    </xf>
    <xf numFmtId="0" fontId="16" fillId="0" borderId="11">
      <alignment vertical="top"/>
    </xf>
    <xf numFmtId="0" fontId="14" fillId="0" borderId="10">
      <alignment vertical="top"/>
    </xf>
    <xf numFmtId="0" fontId="11" fillId="10" borderId="0">
      <alignment vertical="top"/>
    </xf>
    <xf numFmtId="0" fontId="12" fillId="0" borderId="9">
      <alignment vertical="top"/>
    </xf>
    <xf numFmtId="0" fontId="11" fillId="26" borderId="0">
      <alignment vertical="top"/>
    </xf>
    <xf numFmtId="0" fontId="7" fillId="4" borderId="7">
      <alignment vertical="top"/>
    </xf>
    <xf numFmtId="0" fontId="6" fillId="4" borderId="6">
      <alignment vertical="top"/>
    </xf>
    <xf numFmtId="0" fontId="21" fillId="23" borderId="14">
      <alignment vertical="top"/>
    </xf>
    <xf numFmtId="0" fontId="8" fillId="21" borderId="0">
      <alignment vertical="top"/>
    </xf>
    <xf numFmtId="0" fontId="11" fillId="9" borderId="0">
      <alignment vertical="top"/>
    </xf>
    <xf numFmtId="0" fontId="20" fillId="0" borderId="13">
      <alignment vertical="top"/>
    </xf>
    <xf numFmtId="0" fontId="9" fillId="0" borderId="8">
      <alignment vertical="top"/>
    </xf>
    <xf numFmtId="0" fontId="18" fillId="17" borderId="0">
      <alignment vertical="top"/>
    </xf>
    <xf numFmtId="0" fontId="5" fillId="3" borderId="0">
      <alignment vertical="top"/>
    </xf>
    <xf numFmtId="0" fontId="8" fillId="28" borderId="0">
      <alignment vertical="top"/>
    </xf>
    <xf numFmtId="0" fontId="11" fillId="7" borderId="0">
      <alignment vertical="top"/>
    </xf>
    <xf numFmtId="0" fontId="8" fillId="8" borderId="0">
      <alignment vertical="top"/>
    </xf>
    <xf numFmtId="0" fontId="8" fillId="16" borderId="0">
      <alignment vertical="top"/>
    </xf>
    <xf numFmtId="0" fontId="8" fillId="13" borderId="0">
      <alignment vertical="top"/>
    </xf>
    <xf numFmtId="0" fontId="8" fillId="5" borderId="0">
      <alignment vertical="top"/>
    </xf>
    <xf numFmtId="0" fontId="11" fillId="15" borderId="0">
      <alignment vertical="top"/>
    </xf>
    <xf numFmtId="0" fontId="11" fillId="29" borderId="0">
      <alignment vertical="top"/>
    </xf>
    <xf numFmtId="0" fontId="8" fillId="27" borderId="0">
      <alignment vertical="top"/>
    </xf>
    <xf numFmtId="0" fontId="8" fillId="19" borderId="0">
      <alignment vertical="top"/>
    </xf>
    <xf numFmtId="0" fontId="11" fillId="25" borderId="0">
      <alignment vertical="top"/>
    </xf>
    <xf numFmtId="0" fontId="8" fillId="31" borderId="0">
      <alignment vertical="top"/>
    </xf>
    <xf numFmtId="0" fontId="11" fillId="18" borderId="0">
      <alignment vertical="top"/>
    </xf>
    <xf numFmtId="0" fontId="11" fillId="32" borderId="0">
      <alignment vertical="top"/>
    </xf>
    <xf numFmtId="0" fontId="8" fillId="33" borderId="0">
      <alignment vertical="top"/>
    </xf>
    <xf numFmtId="0" fontId="11" fillId="30" borderId="0">
      <alignment vertical="top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3"/>
  <sheetViews>
    <sheetView tabSelected="1" workbookViewId="0">
      <pane ySplit="8" topLeftCell="A9" activePane="bottomLeft" state="frozen"/>
      <selection/>
      <selection pane="bottomLeft" activeCell="E23" sqref="E17 E23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23" si="0">SUM(F9,AN9)</f>
        <v>7103.9725</v>
      </c>
      <c r="F9" s="15">
        <f t="shared" ref="F9:F23" si="1">SUM(G9,AG9,AH9)</f>
        <v>7103.9725</v>
      </c>
      <c r="G9" s="15">
        <v>7103.9725</v>
      </c>
      <c r="H9" s="15">
        <v>7103.9725</v>
      </c>
      <c r="I9" s="15">
        <v>7103.9725</v>
      </c>
      <c r="J9" s="15">
        <v>7103.9725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23" si="2">I9-SUM(J9:S9)</f>
        <v>0</v>
      </c>
      <c r="U9" s="15">
        <v>0</v>
      </c>
      <c r="V9" s="15">
        <v>0</v>
      </c>
      <c r="W9" s="15">
        <v>0</v>
      </c>
      <c r="X9" s="15">
        <f t="shared" ref="X9:X23" si="3">SUM(Y9,AC9)</f>
        <v>0</v>
      </c>
      <c r="Y9" s="15">
        <f t="shared" ref="Y9:Y23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23" si="5">SUM(AE9,AF9)</f>
        <v>0</v>
      </c>
      <c r="AE9" s="15">
        <v>0</v>
      </c>
      <c r="AF9" s="15">
        <v>0</v>
      </c>
      <c r="AG9" s="15">
        <v>0</v>
      </c>
      <c r="AH9" s="15">
        <f t="shared" ref="AH9:AH23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23" si="7">SUM(AO9,AV9,AW9)</f>
        <v>0</v>
      </c>
      <c r="AO9" s="15">
        <f t="shared" ref="AO9:AO23" si="8">SUM(AP9,AS9,AT9,AU9)</f>
        <v>0</v>
      </c>
      <c r="AP9" s="15">
        <f t="shared" ref="AP9:AP23" si="9">IFERROR(AX9-BA9,0)</f>
        <v>0</v>
      </c>
      <c r="AQ9" s="15">
        <v>0</v>
      </c>
      <c r="AR9" s="15">
        <f t="shared" ref="AR9:AR23" si="10">IFERROR((AX9-AQ9-BA9),0)</f>
        <v>0</v>
      </c>
      <c r="AS9" s="15">
        <f t="shared" ref="AS9:AS23" si="11">IFERROR((AY9-BB9),0)</f>
        <v>0</v>
      </c>
      <c r="AT9" s="15">
        <f t="shared" ref="AT9:AT23" si="12">IFERROR((AZ9-BC9),0)</f>
        <v>0</v>
      </c>
      <c r="AU9" s="15">
        <f t="shared" ref="AU9:AU23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7103.9725</v>
      </c>
      <c r="F10" s="15">
        <f t="shared" si="1"/>
        <v>7103.9725</v>
      </c>
      <c r="G10" s="15">
        <v>7103.9725</v>
      </c>
      <c r="H10" s="15">
        <v>7103.9725</v>
      </c>
      <c r="I10" s="15">
        <v>7103.9725</v>
      </c>
      <c r="J10" s="15">
        <v>7103.9725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61</v>
      </c>
      <c r="B11" s="13" t="s">
        <v>60</v>
      </c>
      <c r="C11" s="13"/>
      <c r="D11" s="13"/>
      <c r="E11" s="14">
        <f t="shared" si="0"/>
        <v>7103.9725</v>
      </c>
      <c r="F11" s="15">
        <f t="shared" si="1"/>
        <v>7103.9725</v>
      </c>
      <c r="G11" s="15">
        <v>7103.9725</v>
      </c>
      <c r="H11" s="15">
        <v>7103.9725</v>
      </c>
      <c r="I11" s="15">
        <v>7103.9725</v>
      </c>
      <c r="J11" s="15">
        <v>7103.9725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62</v>
      </c>
      <c r="D12" s="13" t="s">
        <v>63</v>
      </c>
      <c r="E12" s="14">
        <f t="shared" si="0"/>
        <v>42</v>
      </c>
      <c r="F12" s="15">
        <f t="shared" si="1"/>
        <v>42</v>
      </c>
      <c r="G12" s="15">
        <v>42</v>
      </c>
      <c r="H12" s="15">
        <v>42</v>
      </c>
      <c r="I12" s="15">
        <v>42</v>
      </c>
      <c r="J12" s="15">
        <v>42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64</v>
      </c>
      <c r="D13" s="13" t="s">
        <v>65</v>
      </c>
      <c r="E13" s="14">
        <f t="shared" si="0"/>
        <v>12.7</v>
      </c>
      <c r="F13" s="15">
        <f t="shared" si="1"/>
        <v>12.7</v>
      </c>
      <c r="G13" s="15">
        <v>12.7</v>
      </c>
      <c r="H13" s="15">
        <v>12.7</v>
      </c>
      <c r="I13" s="15">
        <v>12.7</v>
      </c>
      <c r="J13" s="15">
        <v>12.7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66</v>
      </c>
      <c r="D14" s="13" t="s">
        <v>67</v>
      </c>
      <c r="E14" s="14">
        <f t="shared" si="0"/>
        <v>40</v>
      </c>
      <c r="F14" s="15">
        <f t="shared" si="1"/>
        <v>40</v>
      </c>
      <c r="G14" s="15">
        <v>40</v>
      </c>
      <c r="H14" s="15">
        <v>40</v>
      </c>
      <c r="I14" s="15">
        <v>40</v>
      </c>
      <c r="J14" s="15">
        <v>40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12"/>
      <c r="B15" s="13"/>
      <c r="C15" s="13" t="s">
        <v>68</v>
      </c>
      <c r="D15" s="13" t="s">
        <v>69</v>
      </c>
      <c r="E15" s="14">
        <f t="shared" si="0"/>
        <v>20.3</v>
      </c>
      <c r="F15" s="15">
        <f t="shared" si="1"/>
        <v>20.3</v>
      </c>
      <c r="G15" s="15">
        <v>20.3</v>
      </c>
      <c r="H15" s="15">
        <v>20.3</v>
      </c>
      <c r="I15" s="15">
        <v>20.3</v>
      </c>
      <c r="J15" s="15">
        <v>20.3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f t="shared" si="8"/>
        <v>0</v>
      </c>
      <c r="AP15" s="15">
        <f t="shared" si="9"/>
        <v>0</v>
      </c>
      <c r="AQ15" s="15">
        <v>0</v>
      </c>
      <c r="AR15" s="15">
        <f t="shared" si="10"/>
        <v>0</v>
      </c>
      <c r="AS15" s="15">
        <f t="shared" si="11"/>
        <v>0</v>
      </c>
      <c r="AT15" s="15">
        <f t="shared" si="12"/>
        <v>0</v>
      </c>
      <c r="AU15" s="15">
        <f t="shared" si="13"/>
        <v>0</v>
      </c>
      <c r="AV15" s="15">
        <v>0</v>
      </c>
      <c r="AW15" s="15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12"/>
      <c r="B16" s="13"/>
      <c r="C16" s="13" t="s">
        <v>70</v>
      </c>
      <c r="D16" s="13" t="s">
        <v>71</v>
      </c>
      <c r="E16" s="14">
        <f t="shared" si="0"/>
        <v>180</v>
      </c>
      <c r="F16" s="15">
        <f t="shared" si="1"/>
        <v>180</v>
      </c>
      <c r="G16" s="15">
        <v>180</v>
      </c>
      <c r="H16" s="15">
        <v>180</v>
      </c>
      <c r="I16" s="15">
        <v>180</v>
      </c>
      <c r="J16" s="15">
        <v>180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f t="shared" si="8"/>
        <v>0</v>
      </c>
      <c r="AP16" s="15">
        <f t="shared" si="9"/>
        <v>0</v>
      </c>
      <c r="AQ16" s="15">
        <v>0</v>
      </c>
      <c r="AR16" s="15">
        <f t="shared" si="10"/>
        <v>0</v>
      </c>
      <c r="AS16" s="15">
        <f t="shared" si="11"/>
        <v>0</v>
      </c>
      <c r="AT16" s="15">
        <f t="shared" si="12"/>
        <v>0</v>
      </c>
      <c r="AU16" s="15">
        <f t="shared" si="13"/>
        <v>0</v>
      </c>
      <c r="AV16" s="15">
        <v>0</v>
      </c>
      <c r="AW16" s="15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ht="19.5" customHeight="1" spans="1:55">
      <c r="A17" s="12"/>
      <c r="B17" s="13"/>
      <c r="C17" s="13" t="s">
        <v>72</v>
      </c>
      <c r="D17" s="13" t="s">
        <v>73</v>
      </c>
      <c r="E17" s="14">
        <f t="shared" si="0"/>
        <v>82.3725</v>
      </c>
      <c r="F17" s="15">
        <f t="shared" si="1"/>
        <v>82.3725</v>
      </c>
      <c r="G17" s="15">
        <v>82.3725</v>
      </c>
      <c r="H17" s="15">
        <v>82.3725</v>
      </c>
      <c r="I17" s="15">
        <v>82.3725</v>
      </c>
      <c r="J17" s="15">
        <v>82.3725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f t="shared" si="8"/>
        <v>0</v>
      </c>
      <c r="AP17" s="15">
        <f t="shared" si="9"/>
        <v>0</v>
      </c>
      <c r="AQ17" s="15">
        <v>0</v>
      </c>
      <c r="AR17" s="15">
        <f t="shared" si="10"/>
        <v>0</v>
      </c>
      <c r="AS17" s="15">
        <f t="shared" si="11"/>
        <v>0</v>
      </c>
      <c r="AT17" s="15">
        <f t="shared" si="12"/>
        <v>0</v>
      </c>
      <c r="AU17" s="15">
        <f t="shared" si="13"/>
        <v>0</v>
      </c>
      <c r="AV17" s="15">
        <v>0</v>
      </c>
      <c r="AW17" s="15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ht="19.5" customHeight="1" spans="1:55">
      <c r="A18" s="12"/>
      <c r="B18" s="13"/>
      <c r="C18" s="13" t="s">
        <v>74</v>
      </c>
      <c r="D18" s="13" t="s">
        <v>75</v>
      </c>
      <c r="E18" s="14">
        <f t="shared" si="0"/>
        <v>96.6</v>
      </c>
      <c r="F18" s="15">
        <f t="shared" si="1"/>
        <v>96.6</v>
      </c>
      <c r="G18" s="15">
        <v>96.6</v>
      </c>
      <c r="H18" s="15">
        <v>96.6</v>
      </c>
      <c r="I18" s="15">
        <v>96.6</v>
      </c>
      <c r="J18" s="15">
        <v>96.6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f t="shared" si="2"/>
        <v>0</v>
      </c>
      <c r="U18" s="15">
        <v>0</v>
      </c>
      <c r="V18" s="15">
        <v>0</v>
      </c>
      <c r="W18" s="15">
        <v>0</v>
      </c>
      <c r="X18" s="15">
        <f t="shared" si="3"/>
        <v>0</v>
      </c>
      <c r="Y18" s="15">
        <f t="shared" si="4"/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f t="shared" si="5"/>
        <v>0</v>
      </c>
      <c r="AE18" s="15">
        <v>0</v>
      </c>
      <c r="AF18" s="15">
        <v>0</v>
      </c>
      <c r="AG18" s="15">
        <v>0</v>
      </c>
      <c r="AH18" s="15">
        <f t="shared" si="6"/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7"/>
        <v>0</v>
      </c>
      <c r="AO18" s="15">
        <f t="shared" si="8"/>
        <v>0</v>
      </c>
      <c r="AP18" s="15">
        <f t="shared" si="9"/>
        <v>0</v>
      </c>
      <c r="AQ18" s="15">
        <v>0</v>
      </c>
      <c r="AR18" s="15">
        <f t="shared" si="10"/>
        <v>0</v>
      </c>
      <c r="AS18" s="15">
        <f t="shared" si="11"/>
        <v>0</v>
      </c>
      <c r="AT18" s="15">
        <f t="shared" si="12"/>
        <v>0</v>
      </c>
      <c r="AU18" s="15">
        <f t="shared" si="13"/>
        <v>0</v>
      </c>
      <c r="AV18" s="15">
        <v>0</v>
      </c>
      <c r="AW18" s="15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ht="19.5" customHeight="1" spans="1:55">
      <c r="A19" s="12"/>
      <c r="B19" s="13"/>
      <c r="C19" s="13" t="s">
        <v>76</v>
      </c>
      <c r="D19" s="13" t="s">
        <v>77</v>
      </c>
      <c r="E19" s="14">
        <f t="shared" si="0"/>
        <v>12</v>
      </c>
      <c r="F19" s="15">
        <f t="shared" si="1"/>
        <v>12</v>
      </c>
      <c r="G19" s="15">
        <v>12</v>
      </c>
      <c r="H19" s="15">
        <v>12</v>
      </c>
      <c r="I19" s="15">
        <v>12</v>
      </c>
      <c r="J19" s="15">
        <v>12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f t="shared" si="2"/>
        <v>0</v>
      </c>
      <c r="U19" s="15">
        <v>0</v>
      </c>
      <c r="V19" s="15">
        <v>0</v>
      </c>
      <c r="W19" s="15">
        <v>0</v>
      </c>
      <c r="X19" s="15">
        <f t="shared" si="3"/>
        <v>0</v>
      </c>
      <c r="Y19" s="15">
        <f t="shared" si="4"/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si="5"/>
        <v>0</v>
      </c>
      <c r="AE19" s="15">
        <v>0</v>
      </c>
      <c r="AF19" s="15">
        <v>0</v>
      </c>
      <c r="AG19" s="15">
        <v>0</v>
      </c>
      <c r="AH19" s="15">
        <f t="shared" si="6"/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7"/>
        <v>0</v>
      </c>
      <c r="AO19" s="15">
        <f t="shared" si="8"/>
        <v>0</v>
      </c>
      <c r="AP19" s="15">
        <f t="shared" si="9"/>
        <v>0</v>
      </c>
      <c r="AQ19" s="15">
        <v>0</v>
      </c>
      <c r="AR19" s="15">
        <f t="shared" si="10"/>
        <v>0</v>
      </c>
      <c r="AS19" s="15">
        <f t="shared" si="11"/>
        <v>0</v>
      </c>
      <c r="AT19" s="15">
        <f t="shared" si="12"/>
        <v>0</v>
      </c>
      <c r="AU19" s="15">
        <f t="shared" si="13"/>
        <v>0</v>
      </c>
      <c r="AV19" s="15">
        <v>0</v>
      </c>
      <c r="AW19" s="15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ht="19.5" customHeight="1" spans="1:55">
      <c r="A20" s="12"/>
      <c r="B20" s="13"/>
      <c r="C20" s="13" t="s">
        <v>78</v>
      </c>
      <c r="D20" s="13" t="s">
        <v>79</v>
      </c>
      <c r="E20" s="14">
        <f t="shared" si="0"/>
        <v>550</v>
      </c>
      <c r="F20" s="15">
        <f t="shared" si="1"/>
        <v>550</v>
      </c>
      <c r="G20" s="15">
        <v>550</v>
      </c>
      <c r="H20" s="15">
        <v>550</v>
      </c>
      <c r="I20" s="15">
        <v>550</v>
      </c>
      <c r="J20" s="15">
        <v>550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f t="shared" si="2"/>
        <v>0</v>
      </c>
      <c r="U20" s="15">
        <v>0</v>
      </c>
      <c r="V20" s="15">
        <v>0</v>
      </c>
      <c r="W20" s="15">
        <v>0</v>
      </c>
      <c r="X20" s="15">
        <f t="shared" si="3"/>
        <v>0</v>
      </c>
      <c r="Y20" s="15">
        <f t="shared" si="4"/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f t="shared" si="5"/>
        <v>0</v>
      </c>
      <c r="AE20" s="15">
        <v>0</v>
      </c>
      <c r="AF20" s="15">
        <v>0</v>
      </c>
      <c r="AG20" s="15">
        <v>0</v>
      </c>
      <c r="AH20" s="15">
        <f t="shared" si="6"/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f t="shared" si="7"/>
        <v>0</v>
      </c>
      <c r="AO20" s="15">
        <f t="shared" si="8"/>
        <v>0</v>
      </c>
      <c r="AP20" s="15">
        <f t="shared" si="9"/>
        <v>0</v>
      </c>
      <c r="AQ20" s="15">
        <v>0</v>
      </c>
      <c r="AR20" s="15">
        <f t="shared" si="10"/>
        <v>0</v>
      </c>
      <c r="AS20" s="15">
        <f t="shared" si="11"/>
        <v>0</v>
      </c>
      <c r="AT20" s="15">
        <f t="shared" si="12"/>
        <v>0</v>
      </c>
      <c r="AU20" s="15">
        <f t="shared" si="13"/>
        <v>0</v>
      </c>
      <c r="AV20" s="15">
        <v>0</v>
      </c>
      <c r="AW20" s="15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ht="19.5" customHeight="1" spans="1:55">
      <c r="A21" s="12"/>
      <c r="B21" s="13"/>
      <c r="C21" s="13" t="s">
        <v>80</v>
      </c>
      <c r="D21" s="13" t="s">
        <v>81</v>
      </c>
      <c r="E21" s="14">
        <f t="shared" si="0"/>
        <v>4620</v>
      </c>
      <c r="F21" s="15">
        <f t="shared" si="1"/>
        <v>4620</v>
      </c>
      <c r="G21" s="15">
        <v>4620</v>
      </c>
      <c r="H21" s="15">
        <v>4620</v>
      </c>
      <c r="I21" s="15">
        <v>4620</v>
      </c>
      <c r="J21" s="15">
        <v>4620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f t="shared" si="2"/>
        <v>0</v>
      </c>
      <c r="U21" s="15">
        <v>0</v>
      </c>
      <c r="V21" s="15">
        <v>0</v>
      </c>
      <c r="W21" s="15">
        <v>0</v>
      </c>
      <c r="X21" s="15">
        <f t="shared" si="3"/>
        <v>0</v>
      </c>
      <c r="Y21" s="15">
        <f t="shared" si="4"/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f t="shared" si="5"/>
        <v>0</v>
      </c>
      <c r="AE21" s="15">
        <v>0</v>
      </c>
      <c r="AF21" s="15">
        <v>0</v>
      </c>
      <c r="AG21" s="15">
        <v>0</v>
      </c>
      <c r="AH21" s="15">
        <f t="shared" si="6"/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f t="shared" si="7"/>
        <v>0</v>
      </c>
      <c r="AO21" s="15">
        <f t="shared" si="8"/>
        <v>0</v>
      </c>
      <c r="AP21" s="15">
        <f t="shared" si="9"/>
        <v>0</v>
      </c>
      <c r="AQ21" s="15">
        <v>0</v>
      </c>
      <c r="AR21" s="15">
        <f t="shared" si="10"/>
        <v>0</v>
      </c>
      <c r="AS21" s="15">
        <f t="shared" si="11"/>
        <v>0</v>
      </c>
      <c r="AT21" s="15">
        <f t="shared" si="12"/>
        <v>0</v>
      </c>
      <c r="AU21" s="15">
        <f t="shared" si="13"/>
        <v>0</v>
      </c>
      <c r="AV21" s="15">
        <v>0</v>
      </c>
      <c r="AW21" s="15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ht="19.5" customHeight="1" spans="1:55">
      <c r="A22" s="12"/>
      <c r="B22" s="13"/>
      <c r="C22" s="13" t="s">
        <v>82</v>
      </c>
      <c r="D22" s="13" t="s">
        <v>83</v>
      </c>
      <c r="E22" s="14">
        <f t="shared" si="0"/>
        <v>35</v>
      </c>
      <c r="F22" s="15">
        <f t="shared" si="1"/>
        <v>35</v>
      </c>
      <c r="G22" s="15">
        <v>35</v>
      </c>
      <c r="H22" s="15">
        <v>35</v>
      </c>
      <c r="I22" s="15">
        <v>35</v>
      </c>
      <c r="J22" s="15">
        <v>35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f t="shared" si="2"/>
        <v>0</v>
      </c>
      <c r="U22" s="15">
        <v>0</v>
      </c>
      <c r="V22" s="15">
        <v>0</v>
      </c>
      <c r="W22" s="15">
        <v>0</v>
      </c>
      <c r="X22" s="15">
        <f t="shared" si="3"/>
        <v>0</v>
      </c>
      <c r="Y22" s="15">
        <f t="shared" si="4"/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f t="shared" si="5"/>
        <v>0</v>
      </c>
      <c r="AE22" s="15">
        <v>0</v>
      </c>
      <c r="AF22" s="15">
        <v>0</v>
      </c>
      <c r="AG22" s="15">
        <v>0</v>
      </c>
      <c r="AH22" s="15">
        <f t="shared" si="6"/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f t="shared" si="7"/>
        <v>0</v>
      </c>
      <c r="AO22" s="15">
        <f t="shared" si="8"/>
        <v>0</v>
      </c>
      <c r="AP22" s="15">
        <f t="shared" si="9"/>
        <v>0</v>
      </c>
      <c r="AQ22" s="15">
        <v>0</v>
      </c>
      <c r="AR22" s="15">
        <f t="shared" si="10"/>
        <v>0</v>
      </c>
      <c r="AS22" s="15">
        <f t="shared" si="11"/>
        <v>0</v>
      </c>
      <c r="AT22" s="15">
        <f t="shared" si="12"/>
        <v>0</v>
      </c>
      <c r="AU22" s="15">
        <f t="shared" si="13"/>
        <v>0</v>
      </c>
      <c r="AV22" s="15">
        <v>0</v>
      </c>
      <c r="AW22" s="15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ht="19.5" customHeight="1" spans="1:55">
      <c r="A23" s="12"/>
      <c r="B23" s="13"/>
      <c r="C23" s="13" t="s">
        <v>84</v>
      </c>
      <c r="D23" s="13" t="s">
        <v>85</v>
      </c>
      <c r="E23" s="14">
        <f t="shared" si="0"/>
        <v>1413</v>
      </c>
      <c r="F23" s="15">
        <f t="shared" si="1"/>
        <v>1413</v>
      </c>
      <c r="G23" s="15">
        <v>1413</v>
      </c>
      <c r="H23" s="15">
        <v>1413</v>
      </c>
      <c r="I23" s="15">
        <v>1413</v>
      </c>
      <c r="J23" s="15">
        <v>1413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f t="shared" si="2"/>
        <v>0</v>
      </c>
      <c r="U23" s="15">
        <v>0</v>
      </c>
      <c r="V23" s="15">
        <v>0</v>
      </c>
      <c r="W23" s="15">
        <v>0</v>
      </c>
      <c r="X23" s="15">
        <f t="shared" si="3"/>
        <v>0</v>
      </c>
      <c r="Y23" s="15">
        <f t="shared" si="4"/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f t="shared" si="5"/>
        <v>0</v>
      </c>
      <c r="AE23" s="15">
        <v>0</v>
      </c>
      <c r="AF23" s="15">
        <v>0</v>
      </c>
      <c r="AG23" s="15">
        <v>0</v>
      </c>
      <c r="AH23" s="15">
        <f t="shared" si="6"/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f t="shared" si="7"/>
        <v>0</v>
      </c>
      <c r="AO23" s="15">
        <f t="shared" si="8"/>
        <v>0</v>
      </c>
      <c r="AP23" s="15">
        <f t="shared" si="9"/>
        <v>0</v>
      </c>
      <c r="AQ23" s="15">
        <v>0</v>
      </c>
      <c r="AR23" s="15">
        <f t="shared" si="10"/>
        <v>0</v>
      </c>
      <c r="AS23" s="15">
        <f t="shared" si="11"/>
        <v>0</v>
      </c>
      <c r="AT23" s="15">
        <f t="shared" si="12"/>
        <v>0</v>
      </c>
      <c r="AU23" s="15">
        <f t="shared" si="13"/>
        <v>0</v>
      </c>
      <c r="AV23" s="15">
        <v>0</v>
      </c>
      <c r="AW23" s="15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2025-02-27T06:23:41Z</dcterms:created>
  <dcterms:modified xsi:type="dcterms:W3CDTF">2025-02-27T06:27:10Z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