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AU26" i="2"/>
  <c r="AT26"/>
  <c r="AS26"/>
  <c r="AR26"/>
  <c r="AP26"/>
  <c r="AO26" s="1"/>
  <c r="AN26" s="1"/>
  <c r="AH26"/>
  <c r="F26" s="1"/>
  <c r="AD26"/>
  <c r="Y26"/>
  <c r="X26"/>
  <c r="T26"/>
  <c r="AU25"/>
  <c r="AT25"/>
  <c r="AS25"/>
  <c r="AO25" s="1"/>
  <c r="AN25" s="1"/>
  <c r="AR25"/>
  <c r="AP25"/>
  <c r="AH25"/>
  <c r="AD25"/>
  <c r="Y25"/>
  <c r="X25" s="1"/>
  <c r="T25"/>
  <c r="F25"/>
  <c r="E25" s="1"/>
  <c r="AU24"/>
  <c r="AT24"/>
  <c r="AS24"/>
  <c r="AR24"/>
  <c r="AP24"/>
  <c r="AO24" s="1"/>
  <c r="AN24" s="1"/>
  <c r="AH24"/>
  <c r="AD24"/>
  <c r="Y24"/>
  <c r="X24" s="1"/>
  <c r="T24"/>
  <c r="F24"/>
  <c r="E24" s="1"/>
  <c r="AU23"/>
  <c r="AT23"/>
  <c r="AS23"/>
  <c r="AR23"/>
  <c r="AP23"/>
  <c r="AO23" s="1"/>
  <c r="AN23" s="1"/>
  <c r="AH23"/>
  <c r="F23" s="1"/>
  <c r="AD23"/>
  <c r="Y23"/>
  <c r="X23"/>
  <c r="T23"/>
  <c r="AU22"/>
  <c r="AT22"/>
  <c r="AS22"/>
  <c r="AO22" s="1"/>
  <c r="AN22" s="1"/>
  <c r="AR22"/>
  <c r="AP22"/>
  <c r="AH22"/>
  <c r="AD22"/>
  <c r="Y22"/>
  <c r="X22" s="1"/>
  <c r="T22"/>
  <c r="F22"/>
  <c r="E22" s="1"/>
  <c r="AU21"/>
  <c r="AT21"/>
  <c r="AS21"/>
  <c r="AR21"/>
  <c r="AP21"/>
  <c r="AO21" s="1"/>
  <c r="AN21" s="1"/>
  <c r="AH21"/>
  <c r="AD21"/>
  <c r="Y21"/>
  <c r="X21" s="1"/>
  <c r="T21"/>
  <c r="F21"/>
  <c r="E21" s="1"/>
  <c r="AU20"/>
  <c r="AT20"/>
  <c r="AS20"/>
  <c r="AR20"/>
  <c r="AP20"/>
  <c r="AO20" s="1"/>
  <c r="AN20" s="1"/>
  <c r="AH20"/>
  <c r="F20" s="1"/>
  <c r="AD20"/>
  <c r="Y20"/>
  <c r="X20"/>
  <c r="T20"/>
  <c r="AU19"/>
  <c r="AT19"/>
  <c r="AS19"/>
  <c r="AO19" s="1"/>
  <c r="AN19" s="1"/>
  <c r="AR19"/>
  <c r="AP19"/>
  <c r="AH19"/>
  <c r="AD19"/>
  <c r="Y19"/>
  <c r="X19" s="1"/>
  <c r="T19"/>
  <c r="F19"/>
  <c r="E19" s="1"/>
  <c r="AU18"/>
  <c r="AT18"/>
  <c r="AS18"/>
  <c r="AR18"/>
  <c r="AP18"/>
  <c r="AO18" s="1"/>
  <c r="AN18" s="1"/>
  <c r="AH18"/>
  <c r="AD18"/>
  <c r="Y18"/>
  <c r="X18" s="1"/>
  <c r="T18"/>
  <c r="F18"/>
  <c r="E18" s="1"/>
  <c r="AU17"/>
  <c r="AT17"/>
  <c r="AS17"/>
  <c r="AR17"/>
  <c r="AP17"/>
  <c r="AO17" s="1"/>
  <c r="AN17" s="1"/>
  <c r="AH17"/>
  <c r="F17" s="1"/>
  <c r="AD17"/>
  <c r="Y17"/>
  <c r="X17"/>
  <c r="T17"/>
  <c r="AU16"/>
  <c r="AT16"/>
  <c r="AS16"/>
  <c r="AO16" s="1"/>
  <c r="AN16" s="1"/>
  <c r="AR16"/>
  <c r="AP16"/>
  <c r="AH16"/>
  <c r="AD16"/>
  <c r="Y16"/>
  <c r="X16" s="1"/>
  <c r="T16"/>
  <c r="F16"/>
  <c r="E16" s="1"/>
  <c r="AU15"/>
  <c r="AT15"/>
  <c r="AS15"/>
  <c r="AR15"/>
  <c r="AP15"/>
  <c r="AO15" s="1"/>
  <c r="AN15" s="1"/>
  <c r="AH15"/>
  <c r="AD15"/>
  <c r="Y15"/>
  <c r="X15" s="1"/>
  <c r="T15"/>
  <c r="F15"/>
  <c r="E15" s="1"/>
  <c r="AU14"/>
  <c r="AT14"/>
  <c r="AS14"/>
  <c r="AR14"/>
  <c r="AP14"/>
  <c r="AO14" s="1"/>
  <c r="AN14" s="1"/>
  <c r="AH14"/>
  <c r="F14" s="1"/>
  <c r="AD14"/>
  <c r="Y14"/>
  <c r="X14"/>
  <c r="T14"/>
  <c r="AU13"/>
  <c r="AT13"/>
  <c r="AS13"/>
  <c r="AO13" s="1"/>
  <c r="AN13" s="1"/>
  <c r="AR13"/>
  <c r="AP13"/>
  <c r="AH13"/>
  <c r="AD13"/>
  <c r="Y13"/>
  <c r="X13" s="1"/>
  <c r="T13"/>
  <c r="F13"/>
  <c r="E13" s="1"/>
  <c r="AU12"/>
  <c r="AT12"/>
  <c r="AS12"/>
  <c r="AR12"/>
  <c r="AP12"/>
  <c r="AO12" s="1"/>
  <c r="AN12" s="1"/>
  <c r="AH12"/>
  <c r="AD12"/>
  <c r="Y12"/>
  <c r="X12" s="1"/>
  <c r="T12"/>
  <c r="F12"/>
  <c r="E12" s="1"/>
  <c r="AU11"/>
  <c r="AT11"/>
  <c r="AS11"/>
  <c r="AR11"/>
  <c r="AP11"/>
  <c r="AO11" s="1"/>
  <c r="AN11" s="1"/>
  <c r="AH11"/>
  <c r="F11" s="1"/>
  <c r="AD11"/>
  <c r="Y11"/>
  <c r="X11"/>
  <c r="T11"/>
  <c r="AU10"/>
  <c r="AT10"/>
  <c r="AS10"/>
  <c r="AO10" s="1"/>
  <c r="AN10" s="1"/>
  <c r="AR10"/>
  <c r="AP10"/>
  <c r="AH10"/>
  <c r="AD10"/>
  <c r="Y10"/>
  <c r="X10" s="1"/>
  <c r="T10"/>
  <c r="F10"/>
  <c r="E10" s="1"/>
  <c r="AU9"/>
  <c r="AT9"/>
  <c r="AS9"/>
  <c r="AR9"/>
  <c r="AP9"/>
  <c r="AO9" s="1"/>
  <c r="AN9" s="1"/>
  <c r="AH9"/>
  <c r="AD9"/>
  <c r="Y9"/>
  <c r="X9" s="1"/>
  <c r="T9"/>
  <c r="F9"/>
  <c r="E9" s="1"/>
  <c r="E11" l="1"/>
  <c r="E14"/>
  <c r="E17"/>
  <c r="E20"/>
  <c r="E23"/>
  <c r="E26"/>
</calcChain>
</file>

<file path=xl/sharedStrings.xml><?xml version="1.0" encoding="utf-8"?>
<sst xmlns="http://schemas.openxmlformats.org/spreadsheetml/2006/main" count="108" uniqueCount="92">
  <si>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</si>
  <si>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</si>
  <si>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</si>
  <si>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</si>
  <si>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</si>
  <si>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</si>
  <si>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</si>
  <si>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</si>
  <si>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</si>
  <si>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</si>
  <si>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</si>
  <si>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</si>
  <si>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</si>
  <si>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</si>
  <si>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</si>
  <si>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</si>
  <si>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</si>
  <si>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</si>
  <si>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</si>
  <si>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</si>
  <si>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</si>
  <si>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</si>
  <si>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</si>
  <si>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</si>
  <si>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</si>
  <si>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</si>
  <si>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</si>
  <si>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</si>
  <si>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</si>
  <si>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</si>
  <si>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</si>
  <si>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</si>
  <si>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</si>
  <si>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</si>
  <si>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</si>
  <si>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</si>
  <si>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</si>
  <si>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</si>
  <si>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</si>
  <si>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</si>
  <si>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</si>
  <si>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</si>
  <si>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</si>
  <si>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</si>
  <si>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</si>
  <si>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</si>
  <si>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</si>
  <si>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</si>
  <si>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</si>
  <si>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</si>
  <si>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</si>
  <si>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部门（单位）：青岛市黄岛区医疗保障局</t>
  </si>
  <si>
    <t>项目代码</t>
  </si>
  <si>
    <t>项目名称</t>
  </si>
  <si>
    <t>总计</t>
  </si>
  <si>
    <t>财政拨款安排结转</t>
  </si>
  <si>
    <t>国有资本经营</t>
  </si>
  <si>
    <t>合　计</t>
  </si>
  <si>
    <t>270</t>
  </si>
  <si>
    <t>青岛市黄岛区医疗保障局</t>
  </si>
  <si>
    <t>270001</t>
  </si>
  <si>
    <t>青岛市黄岛区医疗保障局本级</t>
  </si>
  <si>
    <t>370211250022027000116</t>
  </si>
  <si>
    <t>三522-定点医药机构医保服务稽查费用</t>
  </si>
  <si>
    <t>37021125002202700012N</t>
  </si>
  <si>
    <t>三513-劳务派遣人员费用</t>
  </si>
  <si>
    <t>37021125002202700013M</t>
  </si>
  <si>
    <t>三522-政府采购第三方医保征缴工作经费</t>
  </si>
  <si>
    <t>37021125002202700014T</t>
  </si>
  <si>
    <t>三522-政府采购医疗保障基层政务服务工作经费</t>
  </si>
  <si>
    <t>370211250022027000153</t>
  </si>
  <si>
    <t>四1222-医疗保障工作能力提升补充工作经费</t>
  </si>
  <si>
    <t>370211250022027000166</t>
  </si>
  <si>
    <t>四1222-补充工作经费</t>
  </si>
  <si>
    <t>37021125002202700017E</t>
  </si>
  <si>
    <t>四123-医保智慧云服务中心话务系统维护费</t>
  </si>
  <si>
    <t>370211250022027000184</t>
  </si>
  <si>
    <t>四123-人脸识别系统维护费</t>
  </si>
  <si>
    <t>37021125002202700019U</t>
  </si>
  <si>
    <t>四123-医保工作站（点）工作经费</t>
  </si>
  <si>
    <t>37021125002202700020R</t>
  </si>
  <si>
    <t>3702112530DB02700002M</t>
  </si>
  <si>
    <t>2025年医疗服务与保障能力提升补助资金（第一批）</t>
  </si>
  <si>
    <t>3702112530E7027000020</t>
  </si>
  <si>
    <t>五14-困难企业职工医疗保险费</t>
  </si>
  <si>
    <t>37021125410702700002J</t>
  </si>
  <si>
    <t>一33城乡医疗救助</t>
  </si>
  <si>
    <t>37021125412102700002P</t>
  </si>
  <si>
    <t>一33城乡居民医疗保险财政补助资金</t>
  </si>
  <si>
    <t>370211254123027000027</t>
  </si>
  <si>
    <t>五1311-居民长期护理保险财政补助资金</t>
  </si>
  <si>
    <t>一般公共预算
合计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</si>
</sst>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6"/>
  <sheetViews>
    <sheetView tabSelected="1" topLeftCell="C1" workbookViewId="0">
      <pane ySplit="8" topLeftCell="A15" activePane="bottomLeft" state="frozen"/>
      <selection pane="bottomLeft" activeCell="A2" sqref="A2:AW2"/>
    </sheetView>
  </sheetViews>
  <sheetFormatPr defaultColWidth="8.875" defaultRowHeight="15" customHeight="1"/>
  <cols>
    <col min="1" max="1" width="12.75" hidden="1" customWidth="1"/>
    <col min="2" max="2" width="37.75" hidden="1" customWidth="1"/>
    <col min="3" max="3" width="22.375" customWidth="1"/>
    <col min="4" max="4" width="37.75" customWidth="1"/>
    <col min="5" max="5" width="11.875" customWidth="1"/>
    <col min="6" max="6" width="11" customWidth="1"/>
    <col min="7" max="7" width="12.75" customWidth="1"/>
    <col min="8" max="8" width="12.375" customWidth="1"/>
    <col min="9" max="9" width="11.125" customWidth="1"/>
    <col min="10" max="10" width="11" customWidth="1"/>
    <col min="11" max="14" width="18.25" hidden="1" customWidth="1"/>
    <col min="15" max="15" width="18.875" hidden="1" customWidth="1"/>
    <col min="16" max="17" width="18.25" hidden="1" customWidth="1"/>
    <col min="18" max="18" width="18.875" hidden="1" customWidth="1"/>
    <col min="19" max="19" width="12.25" customWidth="1"/>
    <col min="20" max="48" width="18.25" hidden="1" customWidth="1"/>
    <col min="49" max="49" width="15.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51</v>
      </c>
      <c r="B3" s="20" t="s">
        <v>0</v>
      </c>
      <c r="C3" s="14"/>
      <c r="D3" s="20" t="s">
        <v>0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1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2</v>
      </c>
      <c r="B4" s="18" t="s">
        <v>3</v>
      </c>
      <c r="C4" s="17" t="s">
        <v>52</v>
      </c>
      <c r="D4" s="18" t="s">
        <v>53</v>
      </c>
      <c r="E4" s="23" t="s">
        <v>54</v>
      </c>
      <c r="F4" s="19" t="s">
        <v>4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5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6</v>
      </c>
      <c r="G5" s="19" t="s">
        <v>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8</v>
      </c>
      <c r="AH5" s="19" t="s">
        <v>9</v>
      </c>
      <c r="AI5" s="19"/>
      <c r="AJ5" s="19"/>
      <c r="AK5" s="19"/>
      <c r="AL5" s="19"/>
      <c r="AM5" s="19"/>
      <c r="AN5" s="18" t="s">
        <v>10</v>
      </c>
      <c r="AO5" s="19" t="s">
        <v>11</v>
      </c>
      <c r="AP5" s="19"/>
      <c r="AQ5" s="19"/>
      <c r="AR5" s="19"/>
      <c r="AS5" s="19"/>
      <c r="AT5" s="19"/>
      <c r="AU5" s="19"/>
      <c r="AV5" s="18" t="s">
        <v>8</v>
      </c>
      <c r="AW5" s="18" t="s">
        <v>9</v>
      </c>
      <c r="AX5" s="22" t="s">
        <v>55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13</v>
      </c>
      <c r="H6" s="19" t="s">
        <v>14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15</v>
      </c>
      <c r="Y6" s="19"/>
      <c r="Z6" s="19"/>
      <c r="AA6" s="19"/>
      <c r="AB6" s="19"/>
      <c r="AC6" s="19"/>
      <c r="AD6" s="19" t="s">
        <v>16</v>
      </c>
      <c r="AE6" s="19"/>
      <c r="AF6" s="19"/>
      <c r="AG6" s="18"/>
      <c r="AH6" s="18" t="s">
        <v>17</v>
      </c>
      <c r="AI6" s="18" t="s">
        <v>18</v>
      </c>
      <c r="AJ6" s="18" t="s">
        <v>19</v>
      </c>
      <c r="AK6" s="18" t="s">
        <v>20</v>
      </c>
      <c r="AL6" s="18" t="s">
        <v>21</v>
      </c>
      <c r="AM6" s="18" t="s">
        <v>22</v>
      </c>
      <c r="AN6" s="18"/>
      <c r="AO6" s="18" t="s">
        <v>23</v>
      </c>
      <c r="AP6" s="19" t="s">
        <v>14</v>
      </c>
      <c r="AQ6" s="19"/>
      <c r="AR6" s="19"/>
      <c r="AS6" s="18" t="s">
        <v>24</v>
      </c>
      <c r="AT6" s="18" t="s">
        <v>25</v>
      </c>
      <c r="AU6" s="18" t="s">
        <v>12</v>
      </c>
      <c r="AV6" s="18"/>
      <c r="AW6" s="18"/>
      <c r="AX6" s="22" t="s">
        <v>14</v>
      </c>
      <c r="AY6" s="22" t="s">
        <v>24</v>
      </c>
      <c r="AZ6" s="22" t="s">
        <v>25</v>
      </c>
      <c r="BA6" s="22" t="s">
        <v>12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91</v>
      </c>
      <c r="I7" s="19" t="s">
        <v>14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26</v>
      </c>
      <c r="V7" s="18" t="s">
        <v>27</v>
      </c>
      <c r="W7" s="18" t="s">
        <v>28</v>
      </c>
      <c r="X7" s="18" t="s">
        <v>29</v>
      </c>
      <c r="Y7" s="19" t="s">
        <v>24</v>
      </c>
      <c r="Z7" s="19"/>
      <c r="AA7" s="19"/>
      <c r="AB7" s="19"/>
      <c r="AC7" s="18" t="s">
        <v>30</v>
      </c>
      <c r="AD7" s="18" t="s">
        <v>31</v>
      </c>
      <c r="AE7" s="18" t="s">
        <v>32</v>
      </c>
      <c r="AF7" s="18" t="s">
        <v>33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34</v>
      </c>
      <c r="AQ7" s="18" t="s">
        <v>35</v>
      </c>
      <c r="AR7" s="18" t="s">
        <v>36</v>
      </c>
      <c r="AS7" s="18"/>
      <c r="AT7" s="18"/>
      <c r="AU7" s="18"/>
      <c r="AV7" s="18"/>
      <c r="AW7" s="18"/>
      <c r="AX7" s="25"/>
      <c r="AY7" s="25"/>
      <c r="AZ7" s="25"/>
      <c r="BA7" s="22" t="s">
        <v>14</v>
      </c>
      <c r="BB7" s="22" t="s">
        <v>24</v>
      </c>
      <c r="BC7" s="22" t="s">
        <v>56</v>
      </c>
    </row>
    <row r="8" spans="1:55" s="8" customFormat="1" ht="45" customHeight="1">
      <c r="A8" s="17"/>
      <c r="B8" s="18"/>
      <c r="C8" s="17"/>
      <c r="D8" s="18"/>
      <c r="E8" s="24"/>
      <c r="F8" s="18"/>
      <c r="G8" s="18"/>
      <c r="H8" s="18"/>
      <c r="I8" s="3" t="s">
        <v>37</v>
      </c>
      <c r="J8" s="3" t="s">
        <v>35</v>
      </c>
      <c r="K8" s="3" t="s">
        <v>38</v>
      </c>
      <c r="L8" s="3" t="s">
        <v>39</v>
      </c>
      <c r="M8" s="3" t="s">
        <v>40</v>
      </c>
      <c r="N8" s="3" t="s">
        <v>41</v>
      </c>
      <c r="O8" s="3" t="s">
        <v>32</v>
      </c>
      <c r="P8" s="3" t="s">
        <v>42</v>
      </c>
      <c r="Q8" s="3" t="s">
        <v>43</v>
      </c>
      <c r="R8" s="3" t="s">
        <v>44</v>
      </c>
      <c r="S8" s="3" t="s">
        <v>45</v>
      </c>
      <c r="T8" s="3" t="s">
        <v>46</v>
      </c>
      <c r="U8" s="18"/>
      <c r="V8" s="18"/>
      <c r="W8" s="18"/>
      <c r="X8" s="18"/>
      <c r="Y8" s="3" t="s">
        <v>37</v>
      </c>
      <c r="Z8" s="3" t="s">
        <v>47</v>
      </c>
      <c r="AA8" s="3" t="s">
        <v>48</v>
      </c>
      <c r="AB8" s="3" t="s">
        <v>49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10" t="s">
        <v>57</v>
      </c>
      <c r="C9" s="10"/>
      <c r="D9" s="10"/>
      <c r="E9" s="11">
        <f t="shared" ref="E9:E26" si="0">SUM(F9,AN9)</f>
        <v>42674.89</v>
      </c>
      <c r="F9" s="4">
        <f t="shared" ref="F9:F26" si="1">SUM(G9,AG9,AH9)</f>
        <v>42674.89</v>
      </c>
      <c r="G9" s="4">
        <v>42674.89</v>
      </c>
      <c r="H9" s="4">
        <v>42674.89</v>
      </c>
      <c r="I9" s="4">
        <v>42674.89</v>
      </c>
      <c r="J9" s="4">
        <v>42652.89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22</v>
      </c>
      <c r="T9" s="4">
        <f t="shared" ref="T9:T26" si="2">I9-SUM(J9:S9)</f>
        <v>0</v>
      </c>
      <c r="U9" s="4">
        <v>0</v>
      </c>
      <c r="V9" s="4">
        <v>0</v>
      </c>
      <c r="W9" s="4">
        <v>0</v>
      </c>
      <c r="X9" s="4">
        <f t="shared" ref="X9:X26" si="3">SUM(Y9,AC9)</f>
        <v>0</v>
      </c>
      <c r="Y9" s="5">
        <f t="shared" ref="Y9:Y26" si="4">SUM(Z9:AB9)</f>
        <v>0</v>
      </c>
      <c r="Z9" s="4">
        <v>0</v>
      </c>
      <c r="AA9" s="4">
        <v>0</v>
      </c>
      <c r="AB9" s="4">
        <v>0</v>
      </c>
      <c r="AC9" s="4">
        <v>0</v>
      </c>
      <c r="AD9" s="5">
        <f t="shared" ref="AD9:AD26" si="5">SUM(AE9,AF9)</f>
        <v>0</v>
      </c>
      <c r="AE9" s="4">
        <v>0</v>
      </c>
      <c r="AF9" s="4">
        <v>0</v>
      </c>
      <c r="AG9" s="4">
        <v>0</v>
      </c>
      <c r="AH9" s="5">
        <f t="shared" ref="AH9:AH26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26" si="7">SUM(AO9,AV9,AW9)</f>
        <v>0</v>
      </c>
      <c r="AO9" s="5">
        <f t="shared" ref="AO9:AO26" si="8">SUM(AP9,AS9,AT9,AU9)</f>
        <v>0</v>
      </c>
      <c r="AP9" s="4">
        <f t="shared" ref="AP9:AP26" si="9">IFERROR(AX9-BA9,0)</f>
        <v>0</v>
      </c>
      <c r="AQ9" s="4">
        <v>0</v>
      </c>
      <c r="AR9" s="5">
        <f t="shared" ref="AR9:AR26" si="10">IFERROR((AX9-AQ9-BA9),0)</f>
        <v>0</v>
      </c>
      <c r="AS9" s="4">
        <f t="shared" ref="AS9:AS26" si="11">IFERROR((AY9-BB9),0)</f>
        <v>0</v>
      </c>
      <c r="AT9" s="4">
        <f t="shared" ref="AT9:AT26" si="12">IFERROR((AZ9-BC9),0)</f>
        <v>0</v>
      </c>
      <c r="AU9" s="4">
        <f t="shared" ref="AU9:AU26" si="13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58</v>
      </c>
      <c r="B10" s="10" t="s">
        <v>59</v>
      </c>
      <c r="C10" s="10"/>
      <c r="D10" s="10"/>
      <c r="E10" s="11">
        <f t="shared" si="0"/>
        <v>42674.89</v>
      </c>
      <c r="F10" s="4">
        <f t="shared" si="1"/>
        <v>42674.89</v>
      </c>
      <c r="G10" s="4">
        <v>42674.89</v>
      </c>
      <c r="H10" s="4">
        <v>42674.89</v>
      </c>
      <c r="I10" s="4">
        <v>42674.89</v>
      </c>
      <c r="J10" s="4">
        <v>42652.89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22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0</v>
      </c>
      <c r="Y10" s="5">
        <f t="shared" si="4"/>
        <v>0</v>
      </c>
      <c r="Z10" s="4">
        <v>0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2"/>
        <v>0</v>
      </c>
      <c r="AU10" s="4">
        <f t="shared" si="13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60</v>
      </c>
      <c r="B11" s="10" t="s">
        <v>61</v>
      </c>
      <c r="C11" s="10"/>
      <c r="D11" s="10"/>
      <c r="E11" s="11">
        <f t="shared" si="0"/>
        <v>42674.89</v>
      </c>
      <c r="F11" s="4">
        <f t="shared" si="1"/>
        <v>42674.89</v>
      </c>
      <c r="G11" s="4">
        <v>42674.89</v>
      </c>
      <c r="H11" s="4">
        <v>42674.89</v>
      </c>
      <c r="I11" s="4">
        <v>42674.89</v>
      </c>
      <c r="J11" s="4">
        <v>42652.89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22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0</v>
      </c>
      <c r="Y11" s="5">
        <f t="shared" si="4"/>
        <v>0</v>
      </c>
      <c r="Z11" s="4">
        <v>0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2"/>
        <v>0</v>
      </c>
      <c r="AU11" s="4">
        <f t="shared" si="13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62</v>
      </c>
      <c r="D12" s="10" t="s">
        <v>63</v>
      </c>
      <c r="E12" s="11">
        <f t="shared" si="0"/>
        <v>130</v>
      </c>
      <c r="F12" s="4">
        <f t="shared" si="1"/>
        <v>130</v>
      </c>
      <c r="G12" s="4">
        <v>130</v>
      </c>
      <c r="H12" s="4">
        <v>130</v>
      </c>
      <c r="I12" s="4">
        <v>130</v>
      </c>
      <c r="J12" s="4">
        <v>130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2"/>
        <v>0</v>
      </c>
      <c r="AU12" s="4">
        <f t="shared" si="13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64</v>
      </c>
      <c r="D13" s="10" t="s">
        <v>65</v>
      </c>
      <c r="E13" s="11">
        <f t="shared" si="0"/>
        <v>160.16999999999999</v>
      </c>
      <c r="F13" s="4">
        <f t="shared" si="1"/>
        <v>160.16999999999999</v>
      </c>
      <c r="G13" s="4">
        <v>160.16999999999999</v>
      </c>
      <c r="H13" s="4">
        <v>160.16999999999999</v>
      </c>
      <c r="I13" s="4">
        <v>160.16999999999999</v>
      </c>
      <c r="J13" s="4">
        <v>160.16999999999999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0</v>
      </c>
      <c r="Y13" s="5">
        <f t="shared" si="4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2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66</v>
      </c>
      <c r="D14" s="10" t="s">
        <v>67</v>
      </c>
      <c r="E14" s="11">
        <f t="shared" si="0"/>
        <v>148</v>
      </c>
      <c r="F14" s="4">
        <f t="shared" si="1"/>
        <v>148</v>
      </c>
      <c r="G14" s="4">
        <v>148</v>
      </c>
      <c r="H14" s="4">
        <v>148</v>
      </c>
      <c r="I14" s="4">
        <v>148</v>
      </c>
      <c r="J14" s="4">
        <v>148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2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68</v>
      </c>
      <c r="D15" s="10" t="s">
        <v>69</v>
      </c>
      <c r="E15" s="11">
        <f t="shared" si="0"/>
        <v>165</v>
      </c>
      <c r="F15" s="4">
        <f t="shared" si="1"/>
        <v>165</v>
      </c>
      <c r="G15" s="4">
        <v>165</v>
      </c>
      <c r="H15" s="4">
        <v>165</v>
      </c>
      <c r="I15" s="4">
        <v>165</v>
      </c>
      <c r="J15" s="4">
        <v>165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2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70</v>
      </c>
      <c r="D16" s="10" t="s">
        <v>71</v>
      </c>
      <c r="E16" s="11">
        <f t="shared" si="0"/>
        <v>20</v>
      </c>
      <c r="F16" s="4">
        <f t="shared" si="1"/>
        <v>20</v>
      </c>
      <c r="G16" s="4">
        <v>20</v>
      </c>
      <c r="H16" s="4">
        <v>20</v>
      </c>
      <c r="I16" s="4">
        <v>20</v>
      </c>
      <c r="J16" s="4">
        <v>20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2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72</v>
      </c>
      <c r="D17" s="10" t="s">
        <v>73</v>
      </c>
      <c r="E17" s="11">
        <f t="shared" si="0"/>
        <v>1.8</v>
      </c>
      <c r="F17" s="4">
        <f t="shared" si="1"/>
        <v>1.8</v>
      </c>
      <c r="G17" s="4">
        <v>1.8</v>
      </c>
      <c r="H17" s="4">
        <v>1.8</v>
      </c>
      <c r="I17" s="4">
        <v>1.8</v>
      </c>
      <c r="J17" s="4">
        <v>1.8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0</v>
      </c>
      <c r="Y17" s="5">
        <f t="shared" si="4"/>
        <v>0</v>
      </c>
      <c r="Z17" s="4">
        <v>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6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7"/>
        <v>0</v>
      </c>
      <c r="AO17" s="5">
        <f t="shared" si="8"/>
        <v>0</v>
      </c>
      <c r="AP17" s="4">
        <f t="shared" si="9"/>
        <v>0</v>
      </c>
      <c r="AQ17" s="4">
        <v>0</v>
      </c>
      <c r="AR17" s="5">
        <f t="shared" si="10"/>
        <v>0</v>
      </c>
      <c r="AS17" s="4">
        <f t="shared" si="11"/>
        <v>0</v>
      </c>
      <c r="AT17" s="4">
        <f t="shared" si="12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74</v>
      </c>
      <c r="D18" s="10" t="s">
        <v>75</v>
      </c>
      <c r="E18" s="11">
        <f t="shared" si="0"/>
        <v>0.38</v>
      </c>
      <c r="F18" s="4">
        <f t="shared" si="1"/>
        <v>0.38</v>
      </c>
      <c r="G18" s="4">
        <v>0.38</v>
      </c>
      <c r="H18" s="4">
        <v>0.38</v>
      </c>
      <c r="I18" s="4">
        <v>0.38</v>
      </c>
      <c r="J18" s="4">
        <v>0.38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0</v>
      </c>
      <c r="Y18" s="5">
        <f t="shared" si="4"/>
        <v>0</v>
      </c>
      <c r="Z18" s="4">
        <v>0</v>
      </c>
      <c r="AA18" s="4">
        <v>0</v>
      </c>
      <c r="AB18" s="4">
        <v>0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6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7"/>
        <v>0</v>
      </c>
      <c r="AO18" s="5">
        <f t="shared" si="8"/>
        <v>0</v>
      </c>
      <c r="AP18" s="4">
        <f t="shared" si="9"/>
        <v>0</v>
      </c>
      <c r="AQ18" s="4">
        <v>0</v>
      </c>
      <c r="AR18" s="5">
        <f t="shared" si="10"/>
        <v>0</v>
      </c>
      <c r="AS18" s="4">
        <f t="shared" si="11"/>
        <v>0</v>
      </c>
      <c r="AT18" s="4">
        <f t="shared" si="12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76</v>
      </c>
      <c r="D19" s="10" t="s">
        <v>77</v>
      </c>
      <c r="E19" s="11">
        <f t="shared" si="0"/>
        <v>0.5</v>
      </c>
      <c r="F19" s="4">
        <f t="shared" si="1"/>
        <v>0.5</v>
      </c>
      <c r="G19" s="4">
        <v>0.5</v>
      </c>
      <c r="H19" s="4">
        <v>0.5</v>
      </c>
      <c r="I19" s="4">
        <v>0.5</v>
      </c>
      <c r="J19" s="4">
        <v>0.5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2"/>
        <v>0</v>
      </c>
      <c r="U19" s="4">
        <v>0</v>
      </c>
      <c r="V19" s="4">
        <v>0</v>
      </c>
      <c r="W19" s="4">
        <v>0</v>
      </c>
      <c r="X19" s="4">
        <f t="shared" si="3"/>
        <v>0</v>
      </c>
      <c r="Y19" s="5">
        <f t="shared" si="4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5"/>
        <v>0</v>
      </c>
      <c r="AE19" s="4">
        <v>0</v>
      </c>
      <c r="AF19" s="4">
        <v>0</v>
      </c>
      <c r="AG19" s="4">
        <v>0</v>
      </c>
      <c r="AH19" s="5">
        <f t="shared" si="6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7"/>
        <v>0</v>
      </c>
      <c r="AO19" s="5">
        <f t="shared" si="8"/>
        <v>0</v>
      </c>
      <c r="AP19" s="4">
        <f t="shared" si="9"/>
        <v>0</v>
      </c>
      <c r="AQ19" s="4">
        <v>0</v>
      </c>
      <c r="AR19" s="5">
        <f t="shared" si="10"/>
        <v>0</v>
      </c>
      <c r="AS19" s="4">
        <f t="shared" si="11"/>
        <v>0</v>
      </c>
      <c r="AT19" s="4">
        <f t="shared" si="12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78</v>
      </c>
      <c r="D20" s="10" t="s">
        <v>79</v>
      </c>
      <c r="E20" s="11">
        <f t="shared" si="0"/>
        <v>5</v>
      </c>
      <c r="F20" s="4">
        <f t="shared" si="1"/>
        <v>5</v>
      </c>
      <c r="G20" s="4">
        <v>5</v>
      </c>
      <c r="H20" s="4">
        <v>5</v>
      </c>
      <c r="I20" s="4">
        <v>5</v>
      </c>
      <c r="J20" s="4">
        <v>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2"/>
        <v>0</v>
      </c>
      <c r="U20" s="4">
        <v>0</v>
      </c>
      <c r="V20" s="4">
        <v>0</v>
      </c>
      <c r="W20" s="4">
        <v>0</v>
      </c>
      <c r="X20" s="4">
        <f t="shared" si="3"/>
        <v>0</v>
      </c>
      <c r="Y20" s="5">
        <f t="shared" si="4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5"/>
        <v>0</v>
      </c>
      <c r="AE20" s="4">
        <v>0</v>
      </c>
      <c r="AF20" s="4">
        <v>0</v>
      </c>
      <c r="AG20" s="4">
        <v>0</v>
      </c>
      <c r="AH20" s="5">
        <f t="shared" si="6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7"/>
        <v>0</v>
      </c>
      <c r="AO20" s="5">
        <f t="shared" si="8"/>
        <v>0</v>
      </c>
      <c r="AP20" s="4">
        <f t="shared" si="9"/>
        <v>0</v>
      </c>
      <c r="AQ20" s="4">
        <v>0</v>
      </c>
      <c r="AR20" s="5">
        <f t="shared" si="10"/>
        <v>0</v>
      </c>
      <c r="AS20" s="4">
        <f t="shared" si="11"/>
        <v>0</v>
      </c>
      <c r="AT20" s="4">
        <f t="shared" si="12"/>
        <v>0</v>
      </c>
      <c r="AU20" s="4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0" t="s">
        <v>80</v>
      </c>
      <c r="D21" s="10" t="s">
        <v>79</v>
      </c>
      <c r="E21" s="11">
        <f t="shared" si="0"/>
        <v>14.04</v>
      </c>
      <c r="F21" s="4">
        <f t="shared" si="1"/>
        <v>14.04</v>
      </c>
      <c r="G21" s="4">
        <v>14.04</v>
      </c>
      <c r="H21" s="4">
        <v>14.04</v>
      </c>
      <c r="I21" s="4">
        <v>14.04</v>
      </c>
      <c r="J21" s="4">
        <v>14.04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2"/>
        <v>0</v>
      </c>
      <c r="U21" s="4">
        <v>0</v>
      </c>
      <c r="V21" s="4">
        <v>0</v>
      </c>
      <c r="W21" s="4">
        <v>0</v>
      </c>
      <c r="X21" s="4">
        <f t="shared" si="3"/>
        <v>0</v>
      </c>
      <c r="Y21" s="5">
        <f t="shared" si="4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5"/>
        <v>0</v>
      </c>
      <c r="AE21" s="4">
        <v>0</v>
      </c>
      <c r="AF21" s="4">
        <v>0</v>
      </c>
      <c r="AG21" s="4">
        <v>0</v>
      </c>
      <c r="AH21" s="5">
        <f t="shared" si="6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7"/>
        <v>0</v>
      </c>
      <c r="AO21" s="5">
        <f t="shared" si="8"/>
        <v>0</v>
      </c>
      <c r="AP21" s="4">
        <f t="shared" si="9"/>
        <v>0</v>
      </c>
      <c r="AQ21" s="4">
        <v>0</v>
      </c>
      <c r="AR21" s="5">
        <f t="shared" si="10"/>
        <v>0</v>
      </c>
      <c r="AS21" s="4">
        <f t="shared" si="11"/>
        <v>0</v>
      </c>
      <c r="AT21" s="4">
        <f t="shared" si="12"/>
        <v>0</v>
      </c>
      <c r="AU21" s="4">
        <f t="shared" si="13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27.75" customHeight="1">
      <c r="A22" s="9"/>
      <c r="B22" s="10"/>
      <c r="C22" s="10" t="s">
        <v>81</v>
      </c>
      <c r="D22" s="26" t="s">
        <v>82</v>
      </c>
      <c r="E22" s="11">
        <f t="shared" si="0"/>
        <v>22</v>
      </c>
      <c r="F22" s="4">
        <f t="shared" si="1"/>
        <v>22</v>
      </c>
      <c r="G22" s="4">
        <v>22</v>
      </c>
      <c r="H22" s="4">
        <v>22</v>
      </c>
      <c r="I22" s="4">
        <v>22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22</v>
      </c>
      <c r="T22" s="4">
        <f t="shared" si="2"/>
        <v>0</v>
      </c>
      <c r="U22" s="4">
        <v>0</v>
      </c>
      <c r="V22" s="4">
        <v>0</v>
      </c>
      <c r="W22" s="4">
        <v>0</v>
      </c>
      <c r="X22" s="4">
        <f t="shared" si="3"/>
        <v>0</v>
      </c>
      <c r="Y22" s="5">
        <f t="shared" si="4"/>
        <v>0</v>
      </c>
      <c r="Z22" s="4">
        <v>0</v>
      </c>
      <c r="AA22" s="4">
        <v>0</v>
      </c>
      <c r="AB22" s="4">
        <v>0</v>
      </c>
      <c r="AC22" s="4">
        <v>0</v>
      </c>
      <c r="AD22" s="5">
        <f t="shared" si="5"/>
        <v>0</v>
      </c>
      <c r="AE22" s="4">
        <v>0</v>
      </c>
      <c r="AF22" s="4">
        <v>0</v>
      </c>
      <c r="AG22" s="4">
        <v>0</v>
      </c>
      <c r="AH22" s="5">
        <f t="shared" si="6"/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5">
        <f t="shared" si="7"/>
        <v>0</v>
      </c>
      <c r="AO22" s="5">
        <f t="shared" si="8"/>
        <v>0</v>
      </c>
      <c r="AP22" s="4">
        <f t="shared" si="9"/>
        <v>0</v>
      </c>
      <c r="AQ22" s="4">
        <v>0</v>
      </c>
      <c r="AR22" s="5">
        <f t="shared" si="10"/>
        <v>0</v>
      </c>
      <c r="AS22" s="4">
        <f t="shared" si="11"/>
        <v>0</v>
      </c>
      <c r="AT22" s="4">
        <f t="shared" si="12"/>
        <v>0</v>
      </c>
      <c r="AU22" s="4">
        <f t="shared" si="13"/>
        <v>0</v>
      </c>
      <c r="AV22" s="4">
        <v>0</v>
      </c>
      <c r="AW22" s="4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ht="19.5" customHeight="1">
      <c r="A23" s="9"/>
      <c r="B23" s="10"/>
      <c r="C23" s="10" t="s">
        <v>83</v>
      </c>
      <c r="D23" s="10" t="s">
        <v>84</v>
      </c>
      <c r="E23" s="11">
        <f t="shared" si="0"/>
        <v>3</v>
      </c>
      <c r="F23" s="4">
        <f t="shared" si="1"/>
        <v>3</v>
      </c>
      <c r="G23" s="4">
        <v>3</v>
      </c>
      <c r="H23" s="4">
        <v>3</v>
      </c>
      <c r="I23" s="4">
        <v>3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f t="shared" si="2"/>
        <v>0</v>
      </c>
      <c r="U23" s="4">
        <v>0</v>
      </c>
      <c r="V23" s="4">
        <v>0</v>
      </c>
      <c r="W23" s="4">
        <v>0</v>
      </c>
      <c r="X23" s="4">
        <f t="shared" si="3"/>
        <v>0</v>
      </c>
      <c r="Y23" s="5">
        <f t="shared" si="4"/>
        <v>0</v>
      </c>
      <c r="Z23" s="4">
        <v>0</v>
      </c>
      <c r="AA23" s="4">
        <v>0</v>
      </c>
      <c r="AB23" s="4">
        <v>0</v>
      </c>
      <c r="AC23" s="4">
        <v>0</v>
      </c>
      <c r="AD23" s="5">
        <f t="shared" si="5"/>
        <v>0</v>
      </c>
      <c r="AE23" s="4">
        <v>0</v>
      </c>
      <c r="AF23" s="4">
        <v>0</v>
      </c>
      <c r="AG23" s="4">
        <v>0</v>
      </c>
      <c r="AH23" s="5">
        <f t="shared" si="6"/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5">
        <f t="shared" si="7"/>
        <v>0</v>
      </c>
      <c r="AO23" s="5">
        <f t="shared" si="8"/>
        <v>0</v>
      </c>
      <c r="AP23" s="4">
        <f t="shared" si="9"/>
        <v>0</v>
      </c>
      <c r="AQ23" s="4">
        <v>0</v>
      </c>
      <c r="AR23" s="5">
        <f t="shared" si="10"/>
        <v>0</v>
      </c>
      <c r="AS23" s="4">
        <f t="shared" si="11"/>
        <v>0</v>
      </c>
      <c r="AT23" s="4">
        <f t="shared" si="12"/>
        <v>0</v>
      </c>
      <c r="AU23" s="4">
        <f t="shared" si="13"/>
        <v>0</v>
      </c>
      <c r="AV23" s="4">
        <v>0</v>
      </c>
      <c r="AW23" s="4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ht="19.5" customHeight="1">
      <c r="A24" s="9"/>
      <c r="B24" s="10"/>
      <c r="C24" s="10" t="s">
        <v>85</v>
      </c>
      <c r="D24" s="10" t="s">
        <v>86</v>
      </c>
      <c r="E24" s="11">
        <f t="shared" si="0"/>
        <v>2294</v>
      </c>
      <c r="F24" s="4">
        <f t="shared" si="1"/>
        <v>2294</v>
      </c>
      <c r="G24" s="4">
        <v>2294</v>
      </c>
      <c r="H24" s="4">
        <v>2294</v>
      </c>
      <c r="I24" s="4">
        <v>2294</v>
      </c>
      <c r="J24" s="4">
        <v>2294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f t="shared" si="2"/>
        <v>0</v>
      </c>
      <c r="U24" s="4">
        <v>0</v>
      </c>
      <c r="V24" s="4">
        <v>0</v>
      </c>
      <c r="W24" s="4">
        <v>0</v>
      </c>
      <c r="X24" s="4">
        <f t="shared" si="3"/>
        <v>0</v>
      </c>
      <c r="Y24" s="5">
        <f t="shared" si="4"/>
        <v>0</v>
      </c>
      <c r="Z24" s="4">
        <v>0</v>
      </c>
      <c r="AA24" s="4">
        <v>0</v>
      </c>
      <c r="AB24" s="4">
        <v>0</v>
      </c>
      <c r="AC24" s="4">
        <v>0</v>
      </c>
      <c r="AD24" s="5">
        <f t="shared" si="5"/>
        <v>0</v>
      </c>
      <c r="AE24" s="4">
        <v>0</v>
      </c>
      <c r="AF24" s="4">
        <v>0</v>
      </c>
      <c r="AG24" s="4">
        <v>0</v>
      </c>
      <c r="AH24" s="5">
        <f t="shared" si="6"/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5">
        <f t="shared" si="7"/>
        <v>0</v>
      </c>
      <c r="AO24" s="5">
        <f t="shared" si="8"/>
        <v>0</v>
      </c>
      <c r="AP24" s="4">
        <f t="shared" si="9"/>
        <v>0</v>
      </c>
      <c r="AQ24" s="4">
        <v>0</v>
      </c>
      <c r="AR24" s="5">
        <f t="shared" si="10"/>
        <v>0</v>
      </c>
      <c r="AS24" s="4">
        <f t="shared" si="11"/>
        <v>0</v>
      </c>
      <c r="AT24" s="4">
        <f t="shared" si="12"/>
        <v>0</v>
      </c>
      <c r="AU24" s="4">
        <f t="shared" si="13"/>
        <v>0</v>
      </c>
      <c r="AV24" s="4">
        <v>0</v>
      </c>
      <c r="AW24" s="4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ht="19.5" customHeight="1">
      <c r="A25" s="9"/>
      <c r="B25" s="10"/>
      <c r="C25" s="10" t="s">
        <v>87</v>
      </c>
      <c r="D25" s="10" t="s">
        <v>88</v>
      </c>
      <c r="E25" s="11">
        <f t="shared" si="0"/>
        <v>38261</v>
      </c>
      <c r="F25" s="4">
        <f t="shared" si="1"/>
        <v>38261</v>
      </c>
      <c r="G25" s="4">
        <v>38261</v>
      </c>
      <c r="H25" s="4">
        <v>38261</v>
      </c>
      <c r="I25" s="4">
        <v>38261</v>
      </c>
      <c r="J25" s="4">
        <v>38261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f t="shared" si="2"/>
        <v>0</v>
      </c>
      <c r="U25" s="4">
        <v>0</v>
      </c>
      <c r="V25" s="4">
        <v>0</v>
      </c>
      <c r="W25" s="4">
        <v>0</v>
      </c>
      <c r="X25" s="4">
        <f t="shared" si="3"/>
        <v>0</v>
      </c>
      <c r="Y25" s="5">
        <f t="shared" si="4"/>
        <v>0</v>
      </c>
      <c r="Z25" s="4">
        <v>0</v>
      </c>
      <c r="AA25" s="4">
        <v>0</v>
      </c>
      <c r="AB25" s="4">
        <v>0</v>
      </c>
      <c r="AC25" s="4">
        <v>0</v>
      </c>
      <c r="AD25" s="5">
        <f t="shared" si="5"/>
        <v>0</v>
      </c>
      <c r="AE25" s="4">
        <v>0</v>
      </c>
      <c r="AF25" s="4">
        <v>0</v>
      </c>
      <c r="AG25" s="4">
        <v>0</v>
      </c>
      <c r="AH25" s="5">
        <f t="shared" si="6"/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f t="shared" si="7"/>
        <v>0</v>
      </c>
      <c r="AO25" s="5">
        <f t="shared" si="8"/>
        <v>0</v>
      </c>
      <c r="AP25" s="4">
        <f t="shared" si="9"/>
        <v>0</v>
      </c>
      <c r="AQ25" s="4">
        <v>0</v>
      </c>
      <c r="AR25" s="5">
        <f t="shared" si="10"/>
        <v>0</v>
      </c>
      <c r="AS25" s="4">
        <f t="shared" si="11"/>
        <v>0</v>
      </c>
      <c r="AT25" s="4">
        <f t="shared" si="12"/>
        <v>0</v>
      </c>
      <c r="AU25" s="4">
        <f t="shared" si="13"/>
        <v>0</v>
      </c>
      <c r="AV25" s="4">
        <v>0</v>
      </c>
      <c r="AW25" s="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ht="19.5" customHeight="1">
      <c r="A26" s="9"/>
      <c r="B26" s="10"/>
      <c r="C26" s="10" t="s">
        <v>89</v>
      </c>
      <c r="D26" s="10" t="s">
        <v>90</v>
      </c>
      <c r="E26" s="11">
        <f t="shared" si="0"/>
        <v>1450</v>
      </c>
      <c r="F26" s="4">
        <f t="shared" si="1"/>
        <v>1450</v>
      </c>
      <c r="G26" s="4">
        <v>1450</v>
      </c>
      <c r="H26" s="4">
        <v>1450</v>
      </c>
      <c r="I26" s="4">
        <v>1450</v>
      </c>
      <c r="J26" s="4">
        <v>1450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 t="shared" si="2"/>
        <v>0</v>
      </c>
      <c r="U26" s="4">
        <v>0</v>
      </c>
      <c r="V26" s="4">
        <v>0</v>
      </c>
      <c r="W26" s="4">
        <v>0</v>
      </c>
      <c r="X26" s="4">
        <f t="shared" si="3"/>
        <v>0</v>
      </c>
      <c r="Y26" s="5">
        <f t="shared" si="4"/>
        <v>0</v>
      </c>
      <c r="Z26" s="4">
        <v>0</v>
      </c>
      <c r="AA26" s="4">
        <v>0</v>
      </c>
      <c r="AB26" s="4">
        <v>0</v>
      </c>
      <c r="AC26" s="4">
        <v>0</v>
      </c>
      <c r="AD26" s="5">
        <f t="shared" si="5"/>
        <v>0</v>
      </c>
      <c r="AE26" s="4">
        <v>0</v>
      </c>
      <c r="AF26" s="4">
        <v>0</v>
      </c>
      <c r="AG26" s="4">
        <v>0</v>
      </c>
      <c r="AH26" s="5">
        <f t="shared" si="6"/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f t="shared" si="7"/>
        <v>0</v>
      </c>
      <c r="AO26" s="5">
        <f t="shared" si="8"/>
        <v>0</v>
      </c>
      <c r="AP26" s="4">
        <f t="shared" si="9"/>
        <v>0</v>
      </c>
      <c r="AQ26" s="4">
        <v>0</v>
      </c>
      <c r="AR26" s="5">
        <f t="shared" si="10"/>
        <v>0</v>
      </c>
      <c r="AS26" s="4">
        <f t="shared" si="11"/>
        <v>0</v>
      </c>
      <c r="AT26" s="4">
        <f t="shared" si="12"/>
        <v>0</v>
      </c>
      <c r="AU26" s="4">
        <f t="shared" si="13"/>
        <v>0</v>
      </c>
      <c r="AV26" s="4">
        <v>0</v>
      </c>
      <c r="AW26" s="4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19685039370078741" right="0.15748031496062992" top="0.23622047244094491" bottom="0.27559055118110237" header="0.15748031496062992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2025-02-28T01:55:12Z</cp:lastPrinted>
  <dcterms:created xsi:type="dcterms:W3CDTF">2025-02-27T07:16:44Z</dcterms:created>
  <dcterms:modified xsi:type="dcterms:W3CDTF">2025-02-28T01:55:24Z</dcterms:modified>
</cp:coreProperties>
</file>