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7211 - 项目支出预算表（分资金性质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<sst xmlns="http://schemas.openxmlformats.org/spreadsheetml/2006/main" count="84" uniqueCount="69">
  <si>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>项目支出预算表（分资金性质）</t>
  </si>
  <si>
    <t>部门（单位）：青岛灵山湾影视文化产业区开发建设指挥部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</si>
  <si>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</si>
  <si>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</si>
  <si>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</si>
  <si>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</si>
  <si>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</si>
  <si>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</si>
  <si>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</si>
  <si>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</si>
  <si>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</si>
  <si>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</si>
  <si>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</si>
  <si>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</si>
  <si>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</si>
  <si>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</si>
  <si>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</si>
  <si>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</si>
  <si>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</si>
  <si>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</si>
  <si>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</si>
  <si>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</si>
  <si>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</si>
  <si>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</si>
  <si>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</si>
  <si>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</si>
  <si>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</si>
  <si>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</si>
  <si>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</si>
  <si>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</si>
  <si>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</si>
  <si>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</si>
  <si>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</si>
  <si>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</si>
  <si>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</si>
  <si>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</si>
  <si>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</si>
  <si>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</si>
  <si>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</si>
  <si>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</si>
  <si>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</si>
  <si>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</si>
  <si>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</si>
  <si>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</si>
  <si>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</si>
  <si>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</si>
  <si>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</si>
  <si>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</si>
  <si>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</si>
  <si>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</si>
  <si>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</si>
  <si>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</si>
  <si>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</si>
  <si>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</si>
  <si>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</si>
  <si>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</si>
  <si>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</si>
  <si>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</si>
  <si>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</si>
  <si>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407</t>
  </si>
  <si>
    <t>青岛灵山湾影视文化产业区开发建设指挥部</t>
  </si>
  <si>
    <t>407001</t>
  </si>
  <si>
    <t>青岛灵山湾影视文化产业区开发建设指挥部本级</t>
  </si>
  <si>
    <t>370211250022040700042</t>
  </si>
  <si>
    <t>三512-劳务派遣人员经费</t>
  </si>
  <si>
    <t>37021125002204070005A</t>
  </si>
  <si>
    <t>四1212-专项业务费</t>
  </si>
  <si>
    <t>37021125002204070006D</t>
  </si>
  <si>
    <t>四1022-办公场所运行费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</si>
</sst>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9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10">
      <alignment vertical="top"/>
    </xf>
    <xf numFmtId="0" fontId="11" fillId="0" borderId="11">
      <alignment vertical="top"/>
    </xf>
    <xf numFmtId="0" fontId="12" fillId="0" borderId="12">
      <alignment vertical="top"/>
    </xf>
    <xf numFmtId="0" fontId="12" fillId="0" borderId="0">
      <alignment vertical="top"/>
    </xf>
    <xf numFmtId="0" fontId="13" fillId="4" borderId="13">
      <alignment vertical="top"/>
    </xf>
    <xf numFmtId="0" fontId="14" fillId="5" borderId="14">
      <alignment vertical="top"/>
    </xf>
    <xf numFmtId="0" fontId="15" fillId="5" borderId="13">
      <alignment vertical="top"/>
    </xf>
    <xf numFmtId="0" fontId="16" fillId="6" borderId="15">
      <alignment vertical="top"/>
    </xf>
    <xf numFmtId="0" fontId="17" fillId="0" borderId="16">
      <alignment vertical="top"/>
    </xf>
    <xf numFmtId="0" fontId="18" fillId="0" borderId="17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4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2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4"/>
  <sheetViews>
    <sheetView tabSelected="1" workbookViewId="0">
      <pane ySplit="8" topLeftCell="A9" activePane="bottomLeft" state="frozen"/>
      <selection/>
      <selection pane="bottomLeft" activeCell="D21" sqref="D21"/>
    </sheetView>
  </sheetViews>
  <sheetFormatPr defaultColWidth="8.85454545454546" defaultRowHeight="15" customHeight="1"/>
  <cols>
    <col min="1" max="1" width="12.7090909090909" customWidth="1"/>
    <col min="2" max="2" width="37.7090909090909" customWidth="1"/>
    <col min="3" max="3" width="22.4272727272727" customWidth="1"/>
    <col min="4" max="4" width="36" customWidth="1"/>
    <col min="5" max="14" width="18.2818181818182" customWidth="1"/>
    <col min="15" max="15" width="18.8545454545455" customWidth="1"/>
    <col min="16" max="17" width="18.2818181818182" customWidth="1"/>
    <col min="18" max="18" width="18.8545454545455" customWidth="1"/>
    <col min="19" max="49" width="18.2818181818182" customWidth="1"/>
    <col min="50" max="56" width="8.85454545454546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/>
      <c r="AU3" s="17"/>
      <c r="AV3" s="17"/>
      <c r="AW3" s="17"/>
      <c r="AX3" s="17" t="s">
        <v>3</v>
      </c>
      <c r="AY3" s="17"/>
      <c r="AZ3" s="17"/>
      <c r="BA3" s="17"/>
      <c r="BB3" s="17"/>
      <c r="BC3" s="17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19"/>
      <c r="AX4" s="20" t="s">
        <v>11</v>
      </c>
      <c r="AY4" s="20"/>
      <c r="AZ4" s="20"/>
      <c r="BA4" s="20"/>
      <c r="BB4" s="20"/>
      <c r="BC4" s="20"/>
    </row>
    <row r="5" s="1" customFormat="1" ht="19.5" customHeight="1" spans="1:55">
      <c r="A5" s="7"/>
      <c r="B5" s="8"/>
      <c r="C5" s="7"/>
      <c r="D5" s="8"/>
      <c r="E5" s="11"/>
      <c r="F5" s="8" t="s">
        <v>12</v>
      </c>
      <c r="G5" s="10" t="s">
        <v>13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14</v>
      </c>
      <c r="AH5" s="10" t="s">
        <v>15</v>
      </c>
      <c r="AI5" s="10"/>
      <c r="AJ5" s="10"/>
      <c r="AK5" s="10"/>
      <c r="AL5" s="10"/>
      <c r="AM5" s="10"/>
      <c r="AN5" s="8" t="s">
        <v>16</v>
      </c>
      <c r="AO5" s="10" t="s">
        <v>17</v>
      </c>
      <c r="AP5" s="10"/>
      <c r="AQ5" s="10"/>
      <c r="AR5" s="10"/>
      <c r="AS5" s="10"/>
      <c r="AT5" s="10"/>
      <c r="AU5" s="10"/>
      <c r="AV5" s="8" t="s">
        <v>14</v>
      </c>
      <c r="AW5" s="21" t="s">
        <v>15</v>
      </c>
      <c r="AX5" s="20"/>
      <c r="AY5" s="20"/>
      <c r="AZ5" s="20"/>
      <c r="BA5" s="20"/>
      <c r="BB5" s="20"/>
      <c r="BC5" s="20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22"/>
      <c r="AY7" s="22"/>
      <c r="AZ7" s="22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22"/>
      <c r="AY8" s="22"/>
      <c r="AZ8" s="22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 t="shared" ref="E9:E14" si="0">SUM(F9,AN9)</f>
        <v>251.99</v>
      </c>
      <c r="F9" s="15">
        <f t="shared" ref="F9:F14" si="1">SUM(G9,AG9,AH9)</f>
        <v>251.99</v>
      </c>
      <c r="G9" s="15">
        <v>251.99</v>
      </c>
      <c r="H9" s="15">
        <v>251.99</v>
      </c>
      <c r="I9" s="15">
        <v>251.99</v>
      </c>
      <c r="J9" s="15">
        <v>251.99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4" si="2">I9-SUM(J9:S9)</f>
        <v>0</v>
      </c>
      <c r="U9" s="15">
        <v>0</v>
      </c>
      <c r="V9" s="15">
        <v>0</v>
      </c>
      <c r="W9" s="15">
        <v>0</v>
      </c>
      <c r="X9" s="15">
        <f t="shared" ref="X9:X14" si="3">SUM(Y9,AC9)</f>
        <v>0</v>
      </c>
      <c r="Y9" s="15">
        <f t="shared" ref="Y9:Y14" si="4"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 t="shared" ref="AD9:AD14" si="5">SUM(AE9,AF9)</f>
        <v>0</v>
      </c>
      <c r="AE9" s="15">
        <v>0</v>
      </c>
      <c r="AF9" s="15">
        <v>0</v>
      </c>
      <c r="AG9" s="15">
        <v>0</v>
      </c>
      <c r="AH9" s="15">
        <f t="shared" ref="AH9:AH14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14" si="7">SUM(AO9,AV9,AW9)</f>
        <v>0</v>
      </c>
      <c r="AO9" s="15">
        <f t="shared" ref="AO9:AO14" si="8">SUM(AP9,AS9,AT9,AU9)</f>
        <v>0</v>
      </c>
      <c r="AP9" s="15">
        <f t="shared" ref="AP9:AP14" si="9">IFERROR(AX9-BA9,0)</f>
        <v>0</v>
      </c>
      <c r="AQ9" s="15">
        <v>0</v>
      </c>
      <c r="AR9" s="15">
        <f t="shared" ref="AR9:AR14" si="10">IFERROR((AX9-AQ9-BA9),0)</f>
        <v>0</v>
      </c>
      <c r="AS9" s="15">
        <f t="shared" ref="AS9:AS14" si="11">IFERROR((AY9-BB9),0)</f>
        <v>0</v>
      </c>
      <c r="AT9" s="15">
        <f t="shared" ref="AT9:AT14" si="12">IFERROR((AZ9-BC9),0)</f>
        <v>0</v>
      </c>
      <c r="AU9" s="15">
        <f t="shared" ref="AU9:AU14" si="13">IFERROR(SUM(BA9:BC9),0)</f>
        <v>0</v>
      </c>
      <c r="AV9" s="15">
        <v>0</v>
      </c>
      <c r="AW9" s="15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 t="shared" si="0"/>
        <v>251.99</v>
      </c>
      <c r="F10" s="15">
        <f t="shared" si="1"/>
        <v>251.99</v>
      </c>
      <c r="G10" s="15">
        <v>251.99</v>
      </c>
      <c r="H10" s="15">
        <v>251.99</v>
      </c>
      <c r="I10" s="15">
        <v>251.99</v>
      </c>
      <c r="J10" s="15">
        <v>251.99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0</v>
      </c>
      <c r="Y10" s="15">
        <f t="shared" si="4"/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7"/>
        <v>0</v>
      </c>
      <c r="AO10" s="15">
        <f t="shared" si="8"/>
        <v>0</v>
      </c>
      <c r="AP10" s="15">
        <f t="shared" si="9"/>
        <v>0</v>
      </c>
      <c r="AQ10" s="15">
        <v>0</v>
      </c>
      <c r="AR10" s="15">
        <f t="shared" si="10"/>
        <v>0</v>
      </c>
      <c r="AS10" s="15">
        <f t="shared" si="11"/>
        <v>0</v>
      </c>
      <c r="AT10" s="15">
        <f t="shared" si="12"/>
        <v>0</v>
      </c>
      <c r="AU10" s="15">
        <f t="shared" si="13"/>
        <v>0</v>
      </c>
      <c r="AV10" s="15">
        <v>0</v>
      </c>
      <c r="AW10" s="15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</row>
    <row r="11" ht="19.5" customHeight="1" spans="1:55">
      <c r="A11" s="12" t="s">
        <v>61</v>
      </c>
      <c r="B11" s="13" t="s">
        <v>62</v>
      </c>
      <c r="C11" s="13"/>
      <c r="D11" s="13"/>
      <c r="E11" s="14">
        <f t="shared" si="0"/>
        <v>251.99</v>
      </c>
      <c r="F11" s="15">
        <f t="shared" si="1"/>
        <v>251.99</v>
      </c>
      <c r="G11" s="15">
        <v>251.99</v>
      </c>
      <c r="H11" s="15">
        <v>251.99</v>
      </c>
      <c r="I11" s="15">
        <v>251.99</v>
      </c>
      <c r="J11" s="15">
        <v>251.99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0</v>
      </c>
      <c r="Y11" s="15">
        <f t="shared" si="4"/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7"/>
        <v>0</v>
      </c>
      <c r="AO11" s="15">
        <f t="shared" si="8"/>
        <v>0</v>
      </c>
      <c r="AP11" s="15">
        <f t="shared" si="9"/>
        <v>0</v>
      </c>
      <c r="AQ11" s="15">
        <v>0</v>
      </c>
      <c r="AR11" s="15">
        <f t="shared" si="10"/>
        <v>0</v>
      </c>
      <c r="AS11" s="15">
        <f t="shared" si="11"/>
        <v>0</v>
      </c>
      <c r="AT11" s="15">
        <f t="shared" si="12"/>
        <v>0</v>
      </c>
      <c r="AU11" s="15">
        <f t="shared" si="13"/>
        <v>0</v>
      </c>
      <c r="AV11" s="15">
        <v>0</v>
      </c>
      <c r="AW11" s="15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</row>
    <row r="12" ht="19.5" customHeight="1" spans="1:55">
      <c r="A12" s="12"/>
      <c r="B12" s="13"/>
      <c r="C12" s="13" t="s">
        <v>63</v>
      </c>
      <c r="D12" s="13" t="s">
        <v>64</v>
      </c>
      <c r="E12" s="14">
        <f t="shared" si="0"/>
        <v>190.95</v>
      </c>
      <c r="F12" s="15">
        <f t="shared" si="1"/>
        <v>190.95</v>
      </c>
      <c r="G12" s="15">
        <v>190.95</v>
      </c>
      <c r="H12" s="15">
        <v>190.95</v>
      </c>
      <c r="I12" s="15">
        <v>190.95</v>
      </c>
      <c r="J12" s="15">
        <v>190.95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0</v>
      </c>
      <c r="Y12" s="15">
        <f t="shared" si="4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7"/>
        <v>0</v>
      </c>
      <c r="AO12" s="15">
        <f t="shared" si="8"/>
        <v>0</v>
      </c>
      <c r="AP12" s="15">
        <f t="shared" si="9"/>
        <v>0</v>
      </c>
      <c r="AQ12" s="15">
        <v>0</v>
      </c>
      <c r="AR12" s="15">
        <f t="shared" si="10"/>
        <v>0</v>
      </c>
      <c r="AS12" s="15">
        <f t="shared" si="11"/>
        <v>0</v>
      </c>
      <c r="AT12" s="15">
        <f t="shared" si="12"/>
        <v>0</v>
      </c>
      <c r="AU12" s="15">
        <f t="shared" si="13"/>
        <v>0</v>
      </c>
      <c r="AV12" s="15">
        <v>0</v>
      </c>
      <c r="AW12" s="15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</row>
    <row r="13" ht="19.5" customHeight="1" spans="1:55">
      <c r="A13" s="12"/>
      <c r="B13" s="13"/>
      <c r="C13" s="13" t="s">
        <v>65</v>
      </c>
      <c r="D13" s="13" t="s">
        <v>66</v>
      </c>
      <c r="E13" s="14">
        <f t="shared" si="0"/>
        <v>44.7</v>
      </c>
      <c r="F13" s="15">
        <f t="shared" si="1"/>
        <v>44.7</v>
      </c>
      <c r="G13" s="15">
        <v>44.7</v>
      </c>
      <c r="H13" s="15">
        <v>44.7</v>
      </c>
      <c r="I13" s="15">
        <v>44.7</v>
      </c>
      <c r="J13" s="15">
        <v>44.7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0</v>
      </c>
      <c r="Y13" s="15">
        <f t="shared" si="4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7"/>
        <v>0</v>
      </c>
      <c r="AO13" s="15">
        <f t="shared" si="8"/>
        <v>0</v>
      </c>
      <c r="AP13" s="15">
        <f t="shared" si="9"/>
        <v>0</v>
      </c>
      <c r="AQ13" s="15">
        <v>0</v>
      </c>
      <c r="AR13" s="15">
        <f t="shared" si="10"/>
        <v>0</v>
      </c>
      <c r="AS13" s="15">
        <f t="shared" si="11"/>
        <v>0</v>
      </c>
      <c r="AT13" s="15">
        <f t="shared" si="12"/>
        <v>0</v>
      </c>
      <c r="AU13" s="15">
        <f t="shared" si="13"/>
        <v>0</v>
      </c>
      <c r="AV13" s="15">
        <v>0</v>
      </c>
      <c r="AW13" s="15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</row>
    <row r="14" ht="19.5" customHeight="1" spans="1:55">
      <c r="A14" s="12"/>
      <c r="B14" s="13"/>
      <c r="C14" s="13" t="s">
        <v>67</v>
      </c>
      <c r="D14" s="13" t="s">
        <v>68</v>
      </c>
      <c r="E14" s="14">
        <f t="shared" si="0"/>
        <v>16.34</v>
      </c>
      <c r="F14" s="15">
        <f t="shared" si="1"/>
        <v>16.34</v>
      </c>
      <c r="G14" s="15">
        <v>16.34</v>
      </c>
      <c r="H14" s="15">
        <v>16.34</v>
      </c>
      <c r="I14" s="15">
        <v>16.34</v>
      </c>
      <c r="J14" s="15">
        <v>16.34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0</v>
      </c>
      <c r="Y14" s="15">
        <f t="shared" si="4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7"/>
        <v>0</v>
      </c>
      <c r="AO14" s="15">
        <f t="shared" si="8"/>
        <v>0</v>
      </c>
      <c r="AP14" s="15">
        <f t="shared" si="9"/>
        <v>0</v>
      </c>
      <c r="AQ14" s="15">
        <v>0</v>
      </c>
      <c r="AR14" s="15">
        <f t="shared" si="10"/>
        <v>0</v>
      </c>
      <c r="AS14" s="15">
        <f t="shared" si="11"/>
        <v>0</v>
      </c>
      <c r="AT14" s="15">
        <f t="shared" si="12"/>
        <v>0</v>
      </c>
      <c r="AU14" s="15">
        <f t="shared" si="13"/>
        <v>0</v>
      </c>
      <c r="AV14" s="15">
        <v>0</v>
      </c>
      <c r="AW14" s="15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</row>
  </sheetData>
  <mergeCells count="58">
    <mergeCell ref="A1:B1"/>
    <mergeCell ref="C1:D1"/>
    <mergeCell ref="A2:AW2"/>
    <mergeCell ref="A3:F3"/>
    <mergeCell ref="AT3:AW3"/>
    <mergeCell ref="AX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Tao</cp:lastModifiedBy>
  <dcterms:created xsi:type="dcterms:W3CDTF">2025-03-03T02:07:00Z</dcterms:created>
  <dcterms:modified xsi:type="dcterms:W3CDTF">2025-03-18T01:46:54Z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BA4B372CD7F94E9DAE083BC113EA65DD_12</vt:lpwstr>
  </property>
</Properties>
</file>