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<sst xmlns="http://schemas.openxmlformats.org/spreadsheetml/2006/main" count="139" uniqueCount="124">
  <si>
    <t>附件2</t>
  </si>
  <si>
    <t>项目支出预算表（分资金性质）</t>
  </si>
  <si>
    <t>部门（单位）：青岛市黄岛区市场监督管理局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</si>
  <si>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</si>
  <si>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</si>
  <si>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</si>
  <si>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</si>
  <si>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</si>
  <si>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</si>
  <si>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</si>
  <si>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</si>
  <si>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</si>
  <si>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</si>
  <si>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</si>
  <si>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</si>
  <si>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</si>
  <si>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</si>
  <si>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</si>
  <si>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</si>
  <si>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</si>
  <si>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</si>
  <si>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</si>
  <si>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</si>
  <si>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</si>
  <si>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</si>
  <si>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</si>
  <si>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</si>
  <si>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</si>
  <si>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</si>
  <si>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</si>
  <si>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</si>
  <si>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</si>
  <si>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</si>
  <si>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</si>
  <si>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</si>
  <si>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</si>
  <si>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</si>
  <si>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</si>
  <si>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</si>
  <si>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</si>
  <si>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</si>
  <si>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</si>
  <si>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</si>
  <si>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</si>
  <si>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</si>
  <si>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</si>
  <si>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</si>
  <si>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</si>
  <si>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</si>
  <si>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</si>
  <si>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</si>
  <si>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</si>
  <si>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</si>
  <si>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</si>
  <si>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</si>
  <si>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</si>
  <si>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</si>
  <si>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</si>
  <si>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</si>
  <si>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</si>
  <si>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234</t>
  </si>
  <si>
    <t>青岛市黄岛区市场监督管理局</t>
  </si>
  <si>
    <t>234001</t>
  </si>
  <si>
    <t>青岛市黄岛区市场监督管理局本级</t>
  </si>
  <si>
    <t>37021126002202340031H</t>
  </si>
  <si>
    <t>四822独立办公场所水费</t>
  </si>
  <si>
    <t>370211260022023400322</t>
  </si>
  <si>
    <t>四822独立办公场所电费</t>
  </si>
  <si>
    <t>370211260022023400331</t>
  </si>
  <si>
    <t>四822独立办公场所取暖费</t>
  </si>
  <si>
    <t>370211260022023400346</t>
  </si>
  <si>
    <t>四822独立办公场所物业费</t>
  </si>
  <si>
    <t>37021126002202340035E</t>
  </si>
  <si>
    <t>四922执法人员服装费</t>
  </si>
  <si>
    <t>37021126002202340037R</t>
  </si>
  <si>
    <t>三513劳务派遣人员经费</t>
  </si>
  <si>
    <t>37021126002202340038F</t>
  </si>
  <si>
    <t>四922市场监管工作经费</t>
  </si>
  <si>
    <t>37021126002202340040R</t>
  </si>
  <si>
    <t>四922市场秩序监管执法</t>
  </si>
  <si>
    <t>37021126002202340041N</t>
  </si>
  <si>
    <t>四922工业品、成品油、农资、商品流通领域、动态检测资金</t>
  </si>
  <si>
    <t>370211260022023400436</t>
  </si>
  <si>
    <t>四922原检验检测中心定性定量检测</t>
  </si>
  <si>
    <t>37021126002202340046N</t>
  </si>
  <si>
    <t>四922食品、药品、保健品、化妆品等委托买样、抽检经费</t>
  </si>
  <si>
    <t>37021126002202340048L</t>
  </si>
  <si>
    <t>四922批发市场农产品检测试剂费</t>
  </si>
  <si>
    <t>37021126002202340049C</t>
  </si>
  <si>
    <t>四922产品质量计量监督抽查经费</t>
  </si>
  <si>
    <t>37021126002202340051Y</t>
  </si>
  <si>
    <t>四93全生命周期智慧市场监管一体化平台</t>
  </si>
  <si>
    <t>37021126002202340052F</t>
  </si>
  <si>
    <t>四93新区市场主体信用信息公示平台运行维护费</t>
  </si>
  <si>
    <t>37021126002202340053E</t>
  </si>
  <si>
    <t>四93风险预警平台运行维护费</t>
  </si>
  <si>
    <t>37021126002202340054K</t>
  </si>
  <si>
    <t>四93信息化应用平台运行维护费</t>
  </si>
  <si>
    <t>37021126002202340055U</t>
  </si>
  <si>
    <t>四93知识产权快维中心运维费</t>
  </si>
  <si>
    <t>370211260022023400577</t>
  </si>
  <si>
    <t>四922安全生产隐患排查资金</t>
  </si>
  <si>
    <t>37021126002202340058W</t>
  </si>
  <si>
    <t>四922食药品监管能力提升资金</t>
  </si>
  <si>
    <t>37021126002202340059L</t>
  </si>
  <si>
    <t>四922食药品综合监管资金</t>
  </si>
  <si>
    <t>370211260022023400605</t>
  </si>
  <si>
    <t>四922食品安全定性定量检测</t>
  </si>
  <si>
    <t>234002</t>
  </si>
  <si>
    <t>青岛市黄岛区市场建设服务中心</t>
  </si>
  <si>
    <t>37021126002202340036H</t>
  </si>
  <si>
    <t>四822-区市场建设服务中心办公场所维护费</t>
  </si>
  <si>
    <t>370211260022023400397</t>
  </si>
  <si>
    <t>三6-区市场建设服务中心人员经费</t>
  </si>
  <si>
    <t>370211260022023400427</t>
  </si>
  <si>
    <t>三6-区市场建设服务中心公用经费</t>
  </si>
  <si>
    <t>37021126002202340044B</t>
  </si>
  <si>
    <t>四922-区市场建设服务中心税金</t>
  </si>
  <si>
    <t>37021126002202340045K</t>
  </si>
  <si>
    <t>四922-区市场建设服务中心租赁费</t>
  </si>
  <si>
    <t>37021126002202340047Y</t>
  </si>
  <si>
    <t>四922-区市场建设服务中心市场改造维修提升资金</t>
  </si>
  <si>
    <t>370211260022023400502</t>
  </si>
  <si>
    <t>四922-区市场建设服务中心三大机制运维资金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</si>
</sst>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6"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0"/>
      <name val="宋体"/>
      <charset val="134"/>
      <scheme val="minor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 applyFont="1">
      <alignment horizontal="left" vertical="center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top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41"/>
  <sheetViews>
    <sheetView tabSelected="1" workbookViewId="0">
      <pane ySplit="1" topLeftCell="A2" activePane="bottomLeft" state="frozen"/>
      <selection/>
      <selection pane="bottomLeft" activeCell="A3" sqref="A3:F3"/>
    </sheetView>
  </sheetViews>
  <sheetFormatPr defaultColWidth="8.85" defaultRowHeight="15" customHeight="1"/>
  <cols>
    <col min="1" max="1" width="12.7083333333333" style="1" customWidth="1"/>
    <col min="2" max="2" width="37.7083333333333" style="1" customWidth="1"/>
    <col min="3" max="3" width="22.425" style="1" customWidth="1"/>
    <col min="4" max="4" width="36" style="1" customWidth="1"/>
    <col min="5" max="14" width="18.2833333333333" style="1" customWidth="1"/>
    <col min="15" max="15" width="18.85" style="1" customWidth="1"/>
    <col min="16" max="17" width="18.2833333333333" style="1" customWidth="1"/>
    <col min="18" max="18" width="18.85" style="1" customWidth="1"/>
    <col min="19" max="49" width="18.2833333333333" style="1" customWidth="1"/>
    <col min="50" max="55" width="8.85" style="1" hidden="1" customWidth="1"/>
    <col min="56" max="16384" width="8.85" style="1"/>
  </cols>
  <sheetData>
    <row r="1" s="1" customFormat="1" ht="19.5" customHeight="1" spans="1:55">
      <c r="A1" s="3" t="s">
        <v>0</v>
      </c>
      <c r="B1" s="3"/>
      <c r="C1" s="3"/>
      <c r="D1" s="3"/>
      <c r="F1" s="4"/>
      <c r="G1" s="4"/>
      <c r="H1" s="4"/>
      <c r="I1" s="4"/>
      <c r="J1" s="4"/>
      <c r="K1" s="4"/>
      <c r="L1" s="4"/>
      <c r="M1" s="4"/>
      <c r="N1" s="4"/>
      <c r="P1" s="4"/>
      <c r="Q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Y1" s="19"/>
      <c r="AZ1" s="19"/>
      <c r="BA1" s="19"/>
      <c r="BB1" s="19"/>
      <c r="BC1" s="19"/>
    </row>
    <row r="2" s="1" customFormat="1" ht="38.1" customHeight="1" spans="1:5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1"/>
      <c r="AY2" s="19"/>
      <c r="AZ2" s="19"/>
      <c r="BA2" s="19"/>
      <c r="BB2" s="19"/>
      <c r="BC2" s="19"/>
    </row>
    <row r="3" s="1" customFormat="1" ht="19.5" customHeight="1" spans="1:55">
      <c r="A3" s="3" t="s">
        <v>2</v>
      </c>
      <c r="B3" s="6" t="s">
        <v>3</v>
      </c>
      <c r="C3" s="3"/>
      <c r="D3" s="6" t="s">
        <v>3</v>
      </c>
      <c r="E3" s="7"/>
      <c r="F3" s="3"/>
      <c r="G3" s="4"/>
      <c r="H3" s="4"/>
      <c r="I3" s="4"/>
      <c r="J3" s="4"/>
      <c r="K3" s="4"/>
      <c r="L3" s="4"/>
      <c r="M3" s="4"/>
      <c r="N3" s="4"/>
      <c r="O3" s="1"/>
      <c r="P3" s="4"/>
      <c r="Q3" s="4"/>
      <c r="R3" s="1"/>
      <c r="S3" s="4"/>
      <c r="T3" s="4"/>
      <c r="U3" s="4"/>
      <c r="V3" s="4"/>
      <c r="W3" s="4"/>
      <c r="X3" s="4"/>
      <c r="Y3" s="4"/>
      <c r="Z3" s="4"/>
      <c r="AA3" s="4"/>
      <c r="AB3" s="18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18" t="s">
        <v>4</v>
      </c>
      <c r="AU3" s="18"/>
      <c r="AV3" s="18"/>
      <c r="AW3" s="18"/>
      <c r="AX3" s="1"/>
      <c r="AY3" s="19"/>
      <c r="AZ3" s="19"/>
      <c r="BA3" s="19"/>
      <c r="BB3" s="19"/>
      <c r="BC3" s="19"/>
    </row>
    <row r="4" s="2" customFormat="1" ht="19.5" customHeight="1" spans="1:55">
      <c r="A4" s="8" t="s">
        <v>5</v>
      </c>
      <c r="B4" s="9" t="s">
        <v>6</v>
      </c>
      <c r="C4" s="8" t="s">
        <v>7</v>
      </c>
      <c r="D4" s="9" t="s">
        <v>8</v>
      </c>
      <c r="E4" s="10" t="s">
        <v>9</v>
      </c>
      <c r="F4" s="11" t="s">
        <v>10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 t="s">
        <v>11</v>
      </c>
      <c r="AO4" s="11"/>
      <c r="AP4" s="11"/>
      <c r="AQ4" s="11"/>
      <c r="AR4" s="11"/>
      <c r="AS4" s="11"/>
      <c r="AT4" s="11"/>
      <c r="AU4" s="11"/>
      <c r="AV4" s="11"/>
      <c r="AW4" s="11"/>
      <c r="AX4" s="2"/>
      <c r="AY4" s="19"/>
      <c r="AZ4" s="19"/>
      <c r="BA4" s="19"/>
      <c r="BB4" s="19"/>
      <c r="BC4" s="19"/>
    </row>
    <row r="5" s="2" customFormat="1" ht="19.5" customHeight="1" spans="1:55">
      <c r="A5" s="8"/>
      <c r="B5" s="9"/>
      <c r="C5" s="8"/>
      <c r="D5" s="9"/>
      <c r="E5" s="12"/>
      <c r="F5" s="9" t="s">
        <v>12</v>
      </c>
      <c r="G5" s="11" t="s">
        <v>13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9" t="s">
        <v>14</v>
      </c>
      <c r="AH5" s="11" t="s">
        <v>15</v>
      </c>
      <c r="AI5" s="11"/>
      <c r="AJ5" s="11"/>
      <c r="AK5" s="11"/>
      <c r="AL5" s="11"/>
      <c r="AM5" s="11"/>
      <c r="AN5" s="9" t="s">
        <v>16</v>
      </c>
      <c r="AO5" s="11" t="s">
        <v>17</v>
      </c>
      <c r="AP5" s="11"/>
      <c r="AQ5" s="11"/>
      <c r="AR5" s="11"/>
      <c r="AS5" s="11"/>
      <c r="AT5" s="11"/>
      <c r="AU5" s="11"/>
      <c r="AV5" s="9" t="s">
        <v>14</v>
      </c>
      <c r="AW5" s="9" t="s">
        <v>15</v>
      </c>
      <c r="AX5" s="8" t="s">
        <v>18</v>
      </c>
      <c r="AY5" s="20"/>
      <c r="AZ5" s="20"/>
      <c r="BA5" s="20"/>
      <c r="BB5" s="20"/>
      <c r="BC5" s="20"/>
    </row>
    <row r="6" s="2" customFormat="1" ht="19.5" customHeight="1" spans="1:55">
      <c r="A6" s="8"/>
      <c r="B6" s="9"/>
      <c r="C6" s="8"/>
      <c r="D6" s="9"/>
      <c r="E6" s="12"/>
      <c r="F6" s="9"/>
      <c r="G6" s="9" t="s">
        <v>19</v>
      </c>
      <c r="H6" s="11" t="s">
        <v>20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 t="s">
        <v>21</v>
      </c>
      <c r="Y6" s="11"/>
      <c r="Z6" s="11"/>
      <c r="AA6" s="11"/>
      <c r="AB6" s="11"/>
      <c r="AC6" s="11"/>
      <c r="AD6" s="11" t="s">
        <v>22</v>
      </c>
      <c r="AE6" s="11"/>
      <c r="AF6" s="11"/>
      <c r="AG6" s="9"/>
      <c r="AH6" s="9" t="s">
        <v>23</v>
      </c>
      <c r="AI6" s="9" t="s">
        <v>24</v>
      </c>
      <c r="AJ6" s="9" t="s">
        <v>25</v>
      </c>
      <c r="AK6" s="9" t="s">
        <v>26</v>
      </c>
      <c r="AL6" s="9" t="s">
        <v>27</v>
      </c>
      <c r="AM6" s="9" t="s">
        <v>28</v>
      </c>
      <c r="AN6" s="9"/>
      <c r="AO6" s="9" t="s">
        <v>29</v>
      </c>
      <c r="AP6" s="11" t="s">
        <v>20</v>
      </c>
      <c r="AQ6" s="11"/>
      <c r="AR6" s="11"/>
      <c r="AS6" s="9" t="s">
        <v>30</v>
      </c>
      <c r="AT6" s="9" t="s">
        <v>31</v>
      </c>
      <c r="AU6" s="9" t="s">
        <v>32</v>
      </c>
      <c r="AV6" s="9"/>
      <c r="AW6" s="9"/>
      <c r="AX6" s="8" t="s">
        <v>20</v>
      </c>
      <c r="AY6" s="8" t="s">
        <v>30</v>
      </c>
      <c r="AZ6" s="8" t="s">
        <v>31</v>
      </c>
      <c r="BA6" s="8" t="s">
        <v>32</v>
      </c>
      <c r="BB6" s="8"/>
      <c r="BC6" s="8"/>
    </row>
    <row r="7" s="2" customFormat="1" ht="19.5" customHeight="1" spans="1:55">
      <c r="A7" s="8"/>
      <c r="B7" s="9"/>
      <c r="C7" s="8"/>
      <c r="D7" s="9"/>
      <c r="E7" s="12"/>
      <c r="F7" s="9"/>
      <c r="G7" s="9"/>
      <c r="H7" s="9" t="s">
        <v>33</v>
      </c>
      <c r="I7" s="11" t="s">
        <v>20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9" t="s">
        <v>34</v>
      </c>
      <c r="V7" s="9" t="s">
        <v>35</v>
      </c>
      <c r="W7" s="9" t="s">
        <v>36</v>
      </c>
      <c r="X7" s="9" t="s">
        <v>37</v>
      </c>
      <c r="Y7" s="11" t="s">
        <v>30</v>
      </c>
      <c r="Z7" s="11"/>
      <c r="AA7" s="11"/>
      <c r="AB7" s="11"/>
      <c r="AC7" s="9" t="s">
        <v>38</v>
      </c>
      <c r="AD7" s="9" t="s">
        <v>39</v>
      </c>
      <c r="AE7" s="9" t="s">
        <v>40</v>
      </c>
      <c r="AF7" s="9" t="s">
        <v>41</v>
      </c>
      <c r="AG7" s="9"/>
      <c r="AH7" s="9"/>
      <c r="AI7" s="9"/>
      <c r="AJ7" s="9"/>
      <c r="AK7" s="9"/>
      <c r="AL7" s="9"/>
      <c r="AM7" s="9"/>
      <c r="AN7" s="9"/>
      <c r="AO7" s="9"/>
      <c r="AP7" s="9" t="s">
        <v>42</v>
      </c>
      <c r="AQ7" s="9" t="s">
        <v>43</v>
      </c>
      <c r="AR7" s="9" t="s">
        <v>44</v>
      </c>
      <c r="AS7" s="9"/>
      <c r="AT7" s="9"/>
      <c r="AU7" s="9"/>
      <c r="AV7" s="9"/>
      <c r="AW7" s="9"/>
      <c r="AX7" s="20"/>
      <c r="AY7" s="20"/>
      <c r="AZ7" s="20"/>
      <c r="BA7" s="8" t="s">
        <v>20</v>
      </c>
      <c r="BB7" s="8" t="s">
        <v>30</v>
      </c>
      <c r="BC7" s="8" t="s">
        <v>45</v>
      </c>
    </row>
    <row r="8" s="2" customFormat="1" ht="33.6" customHeight="1" spans="1:55">
      <c r="A8" s="8"/>
      <c r="B8" s="9"/>
      <c r="C8" s="8"/>
      <c r="D8" s="9"/>
      <c r="E8" s="12"/>
      <c r="F8" s="9"/>
      <c r="G8" s="9"/>
      <c r="H8" s="9"/>
      <c r="I8" s="17" t="s">
        <v>46</v>
      </c>
      <c r="J8" s="17" t="s">
        <v>43</v>
      </c>
      <c r="K8" s="17" t="s">
        <v>47</v>
      </c>
      <c r="L8" s="17" t="s">
        <v>48</v>
      </c>
      <c r="M8" s="17" t="s">
        <v>49</v>
      </c>
      <c r="N8" s="17" t="s">
        <v>50</v>
      </c>
      <c r="O8" s="17" t="s">
        <v>40</v>
      </c>
      <c r="P8" s="17" t="s">
        <v>51</v>
      </c>
      <c r="Q8" s="17" t="s">
        <v>52</v>
      </c>
      <c r="R8" s="17" t="s">
        <v>53</v>
      </c>
      <c r="S8" s="17" t="s">
        <v>54</v>
      </c>
      <c r="T8" s="17" t="s">
        <v>55</v>
      </c>
      <c r="U8" s="9"/>
      <c r="V8" s="9"/>
      <c r="W8" s="9"/>
      <c r="X8" s="9"/>
      <c r="Y8" s="17" t="s">
        <v>46</v>
      </c>
      <c r="Z8" s="17" t="s">
        <v>56</v>
      </c>
      <c r="AA8" s="17" t="s">
        <v>57</v>
      </c>
      <c r="AB8" s="17" t="s">
        <v>58</v>
      </c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20"/>
      <c r="AY8" s="20"/>
      <c r="AZ8" s="20"/>
      <c r="BA8" s="8"/>
      <c r="BB8" s="8"/>
      <c r="BC8" s="8"/>
    </row>
    <row r="9" s="1" customFormat="1" ht="19.5" customHeight="1" spans="1:55">
      <c r="A9" s="13"/>
      <c r="B9" s="14" t="s">
        <v>59</v>
      </c>
      <c r="C9" s="14"/>
      <c r="D9" s="14"/>
      <c r="E9" s="15">
        <f t="shared" ref="E9:E41" si="0">SUM(F9,AN9)</f>
        <v>4680.194118</v>
      </c>
      <c r="F9" s="16">
        <f t="shared" ref="F9:F41" si="1">SUM(G9,AG9,AH9)</f>
        <v>4680.194118</v>
      </c>
      <c r="G9" s="16">
        <v>4680.194118</v>
      </c>
      <c r="H9" s="16">
        <v>131.20912</v>
      </c>
      <c r="I9" s="16">
        <v>131.20912</v>
      </c>
      <c r="J9" s="16">
        <v>131.20912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f t="shared" ref="T9:T41" si="2">I9-SUM(J9:S9)</f>
        <v>0</v>
      </c>
      <c r="U9" s="16">
        <v>0</v>
      </c>
      <c r="V9" s="16">
        <v>0</v>
      </c>
      <c r="W9" s="16">
        <v>0</v>
      </c>
      <c r="X9" s="16">
        <f t="shared" ref="X9:X41" si="3">SUM(Y9,AC9)</f>
        <v>4548.984998</v>
      </c>
      <c r="Y9" s="16">
        <f t="shared" ref="Y9:Y41" si="4">SUM(Z9:AB9)</f>
        <v>4548.984998</v>
      </c>
      <c r="Z9" s="16">
        <v>4548.984998</v>
      </c>
      <c r="AA9" s="16">
        <v>0</v>
      </c>
      <c r="AB9" s="16">
        <v>0</v>
      </c>
      <c r="AC9" s="16">
        <v>0</v>
      </c>
      <c r="AD9" s="16">
        <f t="shared" ref="AD9:AD41" si="5">SUM(AE9,AF9)</f>
        <v>0</v>
      </c>
      <c r="AE9" s="16">
        <v>0</v>
      </c>
      <c r="AF9" s="16">
        <v>0</v>
      </c>
      <c r="AG9" s="16">
        <v>0</v>
      </c>
      <c r="AH9" s="16">
        <f t="shared" ref="AH9:AH41" si="6">SUM(AI9:AM9)</f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f t="shared" ref="AN9:AN41" si="7">SUM(AO9,AV9,AW9)</f>
        <v>0</v>
      </c>
      <c r="AO9" s="16">
        <f t="shared" ref="AO9:AO41" si="8">SUM(AP9,AS9,AT9,AU9)</f>
        <v>0</v>
      </c>
      <c r="AP9" s="16">
        <f t="shared" ref="AP9:AP41" si="9">IFERROR(AX9-BA9,0)</f>
        <v>0</v>
      </c>
      <c r="AQ9" s="16">
        <v>0</v>
      </c>
      <c r="AR9" s="16">
        <f t="shared" ref="AR9:AR41" si="10">IFERROR((AX9-AQ9-BA9),0)</f>
        <v>0</v>
      </c>
      <c r="AS9" s="16">
        <f t="shared" ref="AS9:AS41" si="11">IFERROR((AY9-BB9),0)</f>
        <v>0</v>
      </c>
      <c r="AT9" s="16">
        <f t="shared" ref="AT9:AT41" si="12">IFERROR((AZ9-BC9),0)</f>
        <v>0</v>
      </c>
      <c r="AU9" s="16">
        <f t="shared" ref="AU9:AU41" si="13">IFERROR(SUM(BA9:BC9),0)</f>
        <v>0</v>
      </c>
      <c r="AV9" s="16">
        <v>0</v>
      </c>
      <c r="AW9" s="16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</row>
    <row r="10" s="1" customFormat="1" ht="19.5" customHeight="1" spans="1:55">
      <c r="A10" s="13" t="s">
        <v>60</v>
      </c>
      <c r="B10" s="14" t="s">
        <v>61</v>
      </c>
      <c r="C10" s="14"/>
      <c r="D10" s="14"/>
      <c r="E10" s="15">
        <f t="shared" si="0"/>
        <v>4680.194118</v>
      </c>
      <c r="F10" s="16">
        <f t="shared" si="1"/>
        <v>4680.194118</v>
      </c>
      <c r="G10" s="16">
        <v>4680.194118</v>
      </c>
      <c r="H10" s="16">
        <v>131.20912</v>
      </c>
      <c r="I10" s="16">
        <v>131.20912</v>
      </c>
      <c r="J10" s="16">
        <v>131.20912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f t="shared" si="2"/>
        <v>0</v>
      </c>
      <c r="U10" s="16">
        <v>0</v>
      </c>
      <c r="V10" s="16">
        <v>0</v>
      </c>
      <c r="W10" s="16">
        <v>0</v>
      </c>
      <c r="X10" s="16">
        <f t="shared" si="3"/>
        <v>4548.984998</v>
      </c>
      <c r="Y10" s="16">
        <f t="shared" si="4"/>
        <v>4548.984998</v>
      </c>
      <c r="Z10" s="16">
        <v>4548.984998</v>
      </c>
      <c r="AA10" s="16">
        <v>0</v>
      </c>
      <c r="AB10" s="16">
        <v>0</v>
      </c>
      <c r="AC10" s="16">
        <v>0</v>
      </c>
      <c r="AD10" s="16">
        <f t="shared" si="5"/>
        <v>0</v>
      </c>
      <c r="AE10" s="16">
        <v>0</v>
      </c>
      <c r="AF10" s="16">
        <v>0</v>
      </c>
      <c r="AG10" s="16">
        <v>0</v>
      </c>
      <c r="AH10" s="16">
        <f t="shared" si="6"/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f t="shared" si="7"/>
        <v>0</v>
      </c>
      <c r="AO10" s="16">
        <f t="shared" si="8"/>
        <v>0</v>
      </c>
      <c r="AP10" s="16">
        <f t="shared" si="9"/>
        <v>0</v>
      </c>
      <c r="AQ10" s="16">
        <v>0</v>
      </c>
      <c r="AR10" s="16">
        <f t="shared" si="10"/>
        <v>0</v>
      </c>
      <c r="AS10" s="16">
        <f t="shared" si="11"/>
        <v>0</v>
      </c>
      <c r="AT10" s="16">
        <f t="shared" si="12"/>
        <v>0</v>
      </c>
      <c r="AU10" s="16">
        <f t="shared" si="13"/>
        <v>0</v>
      </c>
      <c r="AV10" s="16">
        <v>0</v>
      </c>
      <c r="AW10" s="16">
        <v>0</v>
      </c>
      <c r="AX10" s="21">
        <v>0</v>
      </c>
      <c r="AY10" s="21">
        <v>0</v>
      </c>
      <c r="AZ10" s="21">
        <v>0</v>
      </c>
      <c r="BA10" s="21">
        <v>0</v>
      </c>
      <c r="BB10" s="21">
        <v>0</v>
      </c>
      <c r="BC10" s="21">
        <v>0</v>
      </c>
    </row>
    <row r="11" s="1" customFormat="1" ht="19.5" customHeight="1" spans="1:55">
      <c r="A11" s="13" t="s">
        <v>62</v>
      </c>
      <c r="B11" s="14" t="s">
        <v>63</v>
      </c>
      <c r="C11" s="14"/>
      <c r="D11" s="14"/>
      <c r="E11" s="15">
        <f t="shared" si="0"/>
        <v>1968.5387</v>
      </c>
      <c r="F11" s="16">
        <f t="shared" si="1"/>
        <v>1968.5387</v>
      </c>
      <c r="G11" s="16">
        <v>1968.5387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f t="shared" si="2"/>
        <v>0</v>
      </c>
      <c r="U11" s="16">
        <v>0</v>
      </c>
      <c r="V11" s="16">
        <v>0</v>
      </c>
      <c r="W11" s="16">
        <v>0</v>
      </c>
      <c r="X11" s="16">
        <f t="shared" si="3"/>
        <v>1968.5387</v>
      </c>
      <c r="Y11" s="16">
        <f t="shared" si="4"/>
        <v>1968.5387</v>
      </c>
      <c r="Z11" s="16">
        <v>1968.5387</v>
      </c>
      <c r="AA11" s="16">
        <v>0</v>
      </c>
      <c r="AB11" s="16">
        <v>0</v>
      </c>
      <c r="AC11" s="16">
        <v>0</v>
      </c>
      <c r="AD11" s="16">
        <f t="shared" si="5"/>
        <v>0</v>
      </c>
      <c r="AE11" s="16">
        <v>0</v>
      </c>
      <c r="AF11" s="16">
        <v>0</v>
      </c>
      <c r="AG11" s="16">
        <v>0</v>
      </c>
      <c r="AH11" s="16">
        <f t="shared" si="6"/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f t="shared" si="7"/>
        <v>0</v>
      </c>
      <c r="AO11" s="16">
        <f t="shared" si="8"/>
        <v>0</v>
      </c>
      <c r="AP11" s="16">
        <f t="shared" si="9"/>
        <v>0</v>
      </c>
      <c r="AQ11" s="16">
        <v>0</v>
      </c>
      <c r="AR11" s="16">
        <f t="shared" si="10"/>
        <v>0</v>
      </c>
      <c r="AS11" s="16">
        <f t="shared" si="11"/>
        <v>0</v>
      </c>
      <c r="AT11" s="16">
        <f t="shared" si="12"/>
        <v>0</v>
      </c>
      <c r="AU11" s="16">
        <f t="shared" si="13"/>
        <v>0</v>
      </c>
      <c r="AV11" s="16">
        <v>0</v>
      </c>
      <c r="AW11" s="16">
        <v>0</v>
      </c>
      <c r="AX11" s="21">
        <v>0</v>
      </c>
      <c r="AY11" s="21">
        <v>0</v>
      </c>
      <c r="AZ11" s="21">
        <v>0</v>
      </c>
      <c r="BA11" s="21">
        <v>0</v>
      </c>
      <c r="BB11" s="21">
        <v>0</v>
      </c>
      <c r="BC11" s="21">
        <v>0</v>
      </c>
    </row>
    <row r="12" s="1" customFormat="1" ht="19.5" customHeight="1" spans="1:55">
      <c r="A12" s="13"/>
      <c r="B12" s="14"/>
      <c r="C12" s="14" t="s">
        <v>64</v>
      </c>
      <c r="D12" s="14" t="s">
        <v>65</v>
      </c>
      <c r="E12" s="15">
        <f t="shared" si="0"/>
        <v>4.5</v>
      </c>
      <c r="F12" s="16">
        <f t="shared" si="1"/>
        <v>4.5</v>
      </c>
      <c r="G12" s="16">
        <v>4.5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f t="shared" si="2"/>
        <v>0</v>
      </c>
      <c r="U12" s="16">
        <v>0</v>
      </c>
      <c r="V12" s="16">
        <v>0</v>
      </c>
      <c r="W12" s="16">
        <v>0</v>
      </c>
      <c r="X12" s="16">
        <f t="shared" si="3"/>
        <v>4.5</v>
      </c>
      <c r="Y12" s="16">
        <f t="shared" si="4"/>
        <v>4.5</v>
      </c>
      <c r="Z12" s="16">
        <v>4.5</v>
      </c>
      <c r="AA12" s="16">
        <v>0</v>
      </c>
      <c r="AB12" s="16">
        <v>0</v>
      </c>
      <c r="AC12" s="16">
        <v>0</v>
      </c>
      <c r="AD12" s="16">
        <f t="shared" si="5"/>
        <v>0</v>
      </c>
      <c r="AE12" s="16">
        <v>0</v>
      </c>
      <c r="AF12" s="16">
        <v>0</v>
      </c>
      <c r="AG12" s="16">
        <v>0</v>
      </c>
      <c r="AH12" s="16">
        <f t="shared" si="6"/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f t="shared" si="7"/>
        <v>0</v>
      </c>
      <c r="AO12" s="16">
        <f t="shared" si="8"/>
        <v>0</v>
      </c>
      <c r="AP12" s="16">
        <f t="shared" si="9"/>
        <v>0</v>
      </c>
      <c r="AQ12" s="16">
        <v>0</v>
      </c>
      <c r="AR12" s="16">
        <f t="shared" si="10"/>
        <v>0</v>
      </c>
      <c r="AS12" s="16">
        <f t="shared" si="11"/>
        <v>0</v>
      </c>
      <c r="AT12" s="16">
        <f t="shared" si="12"/>
        <v>0</v>
      </c>
      <c r="AU12" s="16">
        <f t="shared" si="13"/>
        <v>0</v>
      </c>
      <c r="AV12" s="16">
        <v>0</v>
      </c>
      <c r="AW12" s="16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</row>
    <row r="13" s="1" customFormat="1" ht="19.5" customHeight="1" spans="1:55">
      <c r="A13" s="13"/>
      <c r="B13" s="14"/>
      <c r="C13" s="14" t="s">
        <v>66</v>
      </c>
      <c r="D13" s="14" t="s">
        <v>67</v>
      </c>
      <c r="E13" s="15">
        <f t="shared" si="0"/>
        <v>42.3</v>
      </c>
      <c r="F13" s="16">
        <f t="shared" si="1"/>
        <v>42.3</v>
      </c>
      <c r="G13" s="16">
        <v>42.3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f t="shared" si="2"/>
        <v>0</v>
      </c>
      <c r="U13" s="16">
        <v>0</v>
      </c>
      <c r="V13" s="16">
        <v>0</v>
      </c>
      <c r="W13" s="16">
        <v>0</v>
      </c>
      <c r="X13" s="16">
        <f t="shared" si="3"/>
        <v>42.3</v>
      </c>
      <c r="Y13" s="16">
        <f t="shared" si="4"/>
        <v>42.3</v>
      </c>
      <c r="Z13" s="16">
        <v>42.3</v>
      </c>
      <c r="AA13" s="16">
        <v>0</v>
      </c>
      <c r="AB13" s="16">
        <v>0</v>
      </c>
      <c r="AC13" s="16">
        <v>0</v>
      </c>
      <c r="AD13" s="16">
        <f t="shared" si="5"/>
        <v>0</v>
      </c>
      <c r="AE13" s="16">
        <v>0</v>
      </c>
      <c r="AF13" s="16">
        <v>0</v>
      </c>
      <c r="AG13" s="16">
        <v>0</v>
      </c>
      <c r="AH13" s="16">
        <f t="shared" si="6"/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f t="shared" si="7"/>
        <v>0</v>
      </c>
      <c r="AO13" s="16">
        <f t="shared" si="8"/>
        <v>0</v>
      </c>
      <c r="AP13" s="16">
        <f t="shared" si="9"/>
        <v>0</v>
      </c>
      <c r="AQ13" s="16">
        <v>0</v>
      </c>
      <c r="AR13" s="16">
        <f t="shared" si="10"/>
        <v>0</v>
      </c>
      <c r="AS13" s="16">
        <f t="shared" si="11"/>
        <v>0</v>
      </c>
      <c r="AT13" s="16">
        <f t="shared" si="12"/>
        <v>0</v>
      </c>
      <c r="AU13" s="16">
        <f t="shared" si="13"/>
        <v>0</v>
      </c>
      <c r="AV13" s="16">
        <v>0</v>
      </c>
      <c r="AW13" s="16">
        <v>0</v>
      </c>
      <c r="AX13" s="21">
        <v>0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</row>
    <row r="14" s="1" customFormat="1" ht="19.5" customHeight="1" spans="1:55">
      <c r="A14" s="13"/>
      <c r="B14" s="14"/>
      <c r="C14" s="14" t="s">
        <v>68</v>
      </c>
      <c r="D14" s="14" t="s">
        <v>69</v>
      </c>
      <c r="E14" s="15">
        <f t="shared" si="0"/>
        <v>19.8</v>
      </c>
      <c r="F14" s="16">
        <f t="shared" si="1"/>
        <v>19.8</v>
      </c>
      <c r="G14" s="16">
        <v>19.8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f t="shared" si="2"/>
        <v>0</v>
      </c>
      <c r="U14" s="16">
        <v>0</v>
      </c>
      <c r="V14" s="16">
        <v>0</v>
      </c>
      <c r="W14" s="16">
        <v>0</v>
      </c>
      <c r="X14" s="16">
        <f t="shared" si="3"/>
        <v>19.8</v>
      </c>
      <c r="Y14" s="16">
        <f t="shared" si="4"/>
        <v>19.8</v>
      </c>
      <c r="Z14" s="16">
        <v>19.8</v>
      </c>
      <c r="AA14" s="16">
        <v>0</v>
      </c>
      <c r="AB14" s="16">
        <v>0</v>
      </c>
      <c r="AC14" s="16">
        <v>0</v>
      </c>
      <c r="AD14" s="16">
        <f t="shared" si="5"/>
        <v>0</v>
      </c>
      <c r="AE14" s="16">
        <v>0</v>
      </c>
      <c r="AF14" s="16">
        <v>0</v>
      </c>
      <c r="AG14" s="16">
        <v>0</v>
      </c>
      <c r="AH14" s="16">
        <f t="shared" si="6"/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f t="shared" si="7"/>
        <v>0</v>
      </c>
      <c r="AO14" s="16">
        <f t="shared" si="8"/>
        <v>0</v>
      </c>
      <c r="AP14" s="16">
        <f t="shared" si="9"/>
        <v>0</v>
      </c>
      <c r="AQ14" s="16">
        <v>0</v>
      </c>
      <c r="AR14" s="16">
        <f t="shared" si="10"/>
        <v>0</v>
      </c>
      <c r="AS14" s="16">
        <f t="shared" si="11"/>
        <v>0</v>
      </c>
      <c r="AT14" s="16">
        <f t="shared" si="12"/>
        <v>0</v>
      </c>
      <c r="AU14" s="16">
        <f t="shared" si="13"/>
        <v>0</v>
      </c>
      <c r="AV14" s="16">
        <v>0</v>
      </c>
      <c r="AW14" s="16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</row>
    <row r="15" s="1" customFormat="1" ht="19.5" customHeight="1" spans="1:55">
      <c r="A15" s="13"/>
      <c r="B15" s="14"/>
      <c r="C15" s="14" t="s">
        <v>70</v>
      </c>
      <c r="D15" s="14" t="s">
        <v>71</v>
      </c>
      <c r="E15" s="15">
        <f t="shared" si="0"/>
        <v>51.3</v>
      </c>
      <c r="F15" s="16">
        <f t="shared" si="1"/>
        <v>51.3</v>
      </c>
      <c r="G15" s="16">
        <v>51.3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f t="shared" si="2"/>
        <v>0</v>
      </c>
      <c r="U15" s="16">
        <v>0</v>
      </c>
      <c r="V15" s="16">
        <v>0</v>
      </c>
      <c r="W15" s="16">
        <v>0</v>
      </c>
      <c r="X15" s="16">
        <f t="shared" si="3"/>
        <v>51.3</v>
      </c>
      <c r="Y15" s="16">
        <f t="shared" si="4"/>
        <v>51.3</v>
      </c>
      <c r="Z15" s="16">
        <v>51.3</v>
      </c>
      <c r="AA15" s="16">
        <v>0</v>
      </c>
      <c r="AB15" s="16">
        <v>0</v>
      </c>
      <c r="AC15" s="16">
        <v>0</v>
      </c>
      <c r="AD15" s="16">
        <f t="shared" si="5"/>
        <v>0</v>
      </c>
      <c r="AE15" s="16">
        <v>0</v>
      </c>
      <c r="AF15" s="16">
        <v>0</v>
      </c>
      <c r="AG15" s="16">
        <v>0</v>
      </c>
      <c r="AH15" s="16">
        <f t="shared" si="6"/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f t="shared" si="7"/>
        <v>0</v>
      </c>
      <c r="AO15" s="16">
        <f t="shared" si="8"/>
        <v>0</v>
      </c>
      <c r="AP15" s="16">
        <f t="shared" si="9"/>
        <v>0</v>
      </c>
      <c r="AQ15" s="16">
        <v>0</v>
      </c>
      <c r="AR15" s="16">
        <f t="shared" si="10"/>
        <v>0</v>
      </c>
      <c r="AS15" s="16">
        <f t="shared" si="11"/>
        <v>0</v>
      </c>
      <c r="AT15" s="16">
        <f t="shared" si="12"/>
        <v>0</v>
      </c>
      <c r="AU15" s="16">
        <f t="shared" si="13"/>
        <v>0</v>
      </c>
      <c r="AV15" s="16">
        <v>0</v>
      </c>
      <c r="AW15" s="16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</row>
    <row r="16" s="1" customFormat="1" ht="19.5" customHeight="1" spans="1:55">
      <c r="A16" s="13"/>
      <c r="B16" s="14"/>
      <c r="C16" s="14" t="s">
        <v>72</v>
      </c>
      <c r="D16" s="14" t="s">
        <v>73</v>
      </c>
      <c r="E16" s="15">
        <f t="shared" si="0"/>
        <v>61.7</v>
      </c>
      <c r="F16" s="16">
        <f t="shared" si="1"/>
        <v>61.7</v>
      </c>
      <c r="G16" s="16">
        <v>61.7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f t="shared" si="2"/>
        <v>0</v>
      </c>
      <c r="U16" s="16">
        <v>0</v>
      </c>
      <c r="V16" s="16">
        <v>0</v>
      </c>
      <c r="W16" s="16">
        <v>0</v>
      </c>
      <c r="X16" s="16">
        <f t="shared" si="3"/>
        <v>61.7</v>
      </c>
      <c r="Y16" s="16">
        <f t="shared" si="4"/>
        <v>61.7</v>
      </c>
      <c r="Z16" s="16">
        <v>61.7</v>
      </c>
      <c r="AA16" s="16">
        <v>0</v>
      </c>
      <c r="AB16" s="16">
        <v>0</v>
      </c>
      <c r="AC16" s="16">
        <v>0</v>
      </c>
      <c r="AD16" s="16">
        <f t="shared" si="5"/>
        <v>0</v>
      </c>
      <c r="AE16" s="16">
        <v>0</v>
      </c>
      <c r="AF16" s="16">
        <v>0</v>
      </c>
      <c r="AG16" s="16">
        <v>0</v>
      </c>
      <c r="AH16" s="16">
        <f t="shared" si="6"/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f t="shared" si="7"/>
        <v>0</v>
      </c>
      <c r="AO16" s="16">
        <f t="shared" si="8"/>
        <v>0</v>
      </c>
      <c r="AP16" s="16">
        <f t="shared" si="9"/>
        <v>0</v>
      </c>
      <c r="AQ16" s="16">
        <v>0</v>
      </c>
      <c r="AR16" s="16">
        <f t="shared" si="10"/>
        <v>0</v>
      </c>
      <c r="AS16" s="16">
        <f t="shared" si="11"/>
        <v>0</v>
      </c>
      <c r="AT16" s="16">
        <f t="shared" si="12"/>
        <v>0</v>
      </c>
      <c r="AU16" s="16">
        <f t="shared" si="13"/>
        <v>0</v>
      </c>
      <c r="AV16" s="16">
        <v>0</v>
      </c>
      <c r="AW16" s="16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</row>
    <row r="17" s="1" customFormat="1" ht="19.5" customHeight="1" spans="1:55">
      <c r="A17" s="13"/>
      <c r="B17" s="14"/>
      <c r="C17" s="14" t="s">
        <v>74</v>
      </c>
      <c r="D17" s="14" t="s">
        <v>75</v>
      </c>
      <c r="E17" s="15">
        <f t="shared" si="0"/>
        <v>1075.9387</v>
      </c>
      <c r="F17" s="16">
        <f t="shared" si="1"/>
        <v>1075.9387</v>
      </c>
      <c r="G17" s="16">
        <v>1075.9387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f t="shared" si="2"/>
        <v>0</v>
      </c>
      <c r="U17" s="16">
        <v>0</v>
      </c>
      <c r="V17" s="16">
        <v>0</v>
      </c>
      <c r="W17" s="16">
        <v>0</v>
      </c>
      <c r="X17" s="16">
        <f t="shared" si="3"/>
        <v>1075.9387</v>
      </c>
      <c r="Y17" s="16">
        <f t="shared" si="4"/>
        <v>1075.9387</v>
      </c>
      <c r="Z17" s="16">
        <v>1075.9387</v>
      </c>
      <c r="AA17" s="16">
        <v>0</v>
      </c>
      <c r="AB17" s="16">
        <v>0</v>
      </c>
      <c r="AC17" s="16">
        <v>0</v>
      </c>
      <c r="AD17" s="16">
        <f t="shared" si="5"/>
        <v>0</v>
      </c>
      <c r="AE17" s="16">
        <v>0</v>
      </c>
      <c r="AF17" s="16">
        <v>0</v>
      </c>
      <c r="AG17" s="16">
        <v>0</v>
      </c>
      <c r="AH17" s="16">
        <f t="shared" si="6"/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f t="shared" si="7"/>
        <v>0</v>
      </c>
      <c r="AO17" s="16">
        <f t="shared" si="8"/>
        <v>0</v>
      </c>
      <c r="AP17" s="16">
        <f t="shared" si="9"/>
        <v>0</v>
      </c>
      <c r="AQ17" s="16">
        <v>0</v>
      </c>
      <c r="AR17" s="16">
        <f t="shared" si="10"/>
        <v>0</v>
      </c>
      <c r="AS17" s="16">
        <f t="shared" si="11"/>
        <v>0</v>
      </c>
      <c r="AT17" s="16">
        <f t="shared" si="12"/>
        <v>0</v>
      </c>
      <c r="AU17" s="16">
        <f t="shared" si="13"/>
        <v>0</v>
      </c>
      <c r="AV17" s="16">
        <v>0</v>
      </c>
      <c r="AW17" s="16">
        <v>0</v>
      </c>
      <c r="AX17" s="21">
        <v>0</v>
      </c>
      <c r="AY17" s="21">
        <v>0</v>
      </c>
      <c r="AZ17" s="21">
        <v>0</v>
      </c>
      <c r="BA17" s="21">
        <v>0</v>
      </c>
      <c r="BB17" s="21">
        <v>0</v>
      </c>
      <c r="BC17" s="21">
        <v>0</v>
      </c>
    </row>
    <row r="18" s="1" customFormat="1" ht="19.5" customHeight="1" spans="1:55">
      <c r="A18" s="13"/>
      <c r="B18" s="14"/>
      <c r="C18" s="14" t="s">
        <v>76</v>
      </c>
      <c r="D18" s="14" t="s">
        <v>77</v>
      </c>
      <c r="E18" s="15">
        <f t="shared" si="0"/>
        <v>15</v>
      </c>
      <c r="F18" s="16">
        <f t="shared" si="1"/>
        <v>15</v>
      </c>
      <c r="G18" s="16">
        <v>15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f t="shared" si="2"/>
        <v>0</v>
      </c>
      <c r="U18" s="16">
        <v>0</v>
      </c>
      <c r="V18" s="16">
        <v>0</v>
      </c>
      <c r="W18" s="16">
        <v>0</v>
      </c>
      <c r="X18" s="16">
        <f t="shared" si="3"/>
        <v>15</v>
      </c>
      <c r="Y18" s="16">
        <f t="shared" si="4"/>
        <v>15</v>
      </c>
      <c r="Z18" s="16">
        <v>15</v>
      </c>
      <c r="AA18" s="16">
        <v>0</v>
      </c>
      <c r="AB18" s="16">
        <v>0</v>
      </c>
      <c r="AC18" s="16">
        <v>0</v>
      </c>
      <c r="AD18" s="16">
        <f t="shared" si="5"/>
        <v>0</v>
      </c>
      <c r="AE18" s="16">
        <v>0</v>
      </c>
      <c r="AF18" s="16">
        <v>0</v>
      </c>
      <c r="AG18" s="16">
        <v>0</v>
      </c>
      <c r="AH18" s="16">
        <f t="shared" si="6"/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f t="shared" si="7"/>
        <v>0</v>
      </c>
      <c r="AO18" s="16">
        <f t="shared" si="8"/>
        <v>0</v>
      </c>
      <c r="AP18" s="16">
        <f t="shared" si="9"/>
        <v>0</v>
      </c>
      <c r="AQ18" s="16">
        <v>0</v>
      </c>
      <c r="AR18" s="16">
        <f t="shared" si="10"/>
        <v>0</v>
      </c>
      <c r="AS18" s="16">
        <f t="shared" si="11"/>
        <v>0</v>
      </c>
      <c r="AT18" s="16">
        <f t="shared" si="12"/>
        <v>0</v>
      </c>
      <c r="AU18" s="16">
        <f t="shared" si="13"/>
        <v>0</v>
      </c>
      <c r="AV18" s="16">
        <v>0</v>
      </c>
      <c r="AW18" s="16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</row>
    <row r="19" s="1" customFormat="1" ht="19.5" customHeight="1" spans="1:55">
      <c r="A19" s="13"/>
      <c r="B19" s="14"/>
      <c r="C19" s="14" t="s">
        <v>78</v>
      </c>
      <c r="D19" s="14" t="s">
        <v>79</v>
      </c>
      <c r="E19" s="15">
        <f t="shared" si="0"/>
        <v>20</v>
      </c>
      <c r="F19" s="16">
        <f t="shared" si="1"/>
        <v>20</v>
      </c>
      <c r="G19" s="16">
        <v>20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f t="shared" si="2"/>
        <v>0</v>
      </c>
      <c r="U19" s="16">
        <v>0</v>
      </c>
      <c r="V19" s="16">
        <v>0</v>
      </c>
      <c r="W19" s="16">
        <v>0</v>
      </c>
      <c r="X19" s="16">
        <f t="shared" si="3"/>
        <v>20</v>
      </c>
      <c r="Y19" s="16">
        <f t="shared" si="4"/>
        <v>20</v>
      </c>
      <c r="Z19" s="16">
        <v>20</v>
      </c>
      <c r="AA19" s="16">
        <v>0</v>
      </c>
      <c r="AB19" s="16">
        <v>0</v>
      </c>
      <c r="AC19" s="16">
        <v>0</v>
      </c>
      <c r="AD19" s="16">
        <f t="shared" si="5"/>
        <v>0</v>
      </c>
      <c r="AE19" s="16">
        <v>0</v>
      </c>
      <c r="AF19" s="16">
        <v>0</v>
      </c>
      <c r="AG19" s="16">
        <v>0</v>
      </c>
      <c r="AH19" s="16">
        <f t="shared" si="6"/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f t="shared" si="7"/>
        <v>0</v>
      </c>
      <c r="AO19" s="16">
        <f t="shared" si="8"/>
        <v>0</v>
      </c>
      <c r="AP19" s="16">
        <f t="shared" si="9"/>
        <v>0</v>
      </c>
      <c r="AQ19" s="16">
        <v>0</v>
      </c>
      <c r="AR19" s="16">
        <f t="shared" si="10"/>
        <v>0</v>
      </c>
      <c r="AS19" s="16">
        <f t="shared" si="11"/>
        <v>0</v>
      </c>
      <c r="AT19" s="16">
        <f t="shared" si="12"/>
        <v>0</v>
      </c>
      <c r="AU19" s="16">
        <f t="shared" si="13"/>
        <v>0</v>
      </c>
      <c r="AV19" s="16">
        <v>0</v>
      </c>
      <c r="AW19" s="16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</row>
    <row r="20" s="1" customFormat="1" ht="19.5" customHeight="1" spans="1:55">
      <c r="A20" s="13"/>
      <c r="B20" s="14"/>
      <c r="C20" s="14" t="s">
        <v>80</v>
      </c>
      <c r="D20" s="14" t="s">
        <v>81</v>
      </c>
      <c r="E20" s="15">
        <f t="shared" si="0"/>
        <v>49</v>
      </c>
      <c r="F20" s="16">
        <f t="shared" si="1"/>
        <v>49</v>
      </c>
      <c r="G20" s="16">
        <v>49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f t="shared" si="2"/>
        <v>0</v>
      </c>
      <c r="U20" s="16">
        <v>0</v>
      </c>
      <c r="V20" s="16">
        <v>0</v>
      </c>
      <c r="W20" s="16">
        <v>0</v>
      </c>
      <c r="X20" s="16">
        <f t="shared" si="3"/>
        <v>49</v>
      </c>
      <c r="Y20" s="16">
        <f t="shared" si="4"/>
        <v>49</v>
      </c>
      <c r="Z20" s="16">
        <v>49</v>
      </c>
      <c r="AA20" s="16">
        <v>0</v>
      </c>
      <c r="AB20" s="16">
        <v>0</v>
      </c>
      <c r="AC20" s="16">
        <v>0</v>
      </c>
      <c r="AD20" s="16">
        <f t="shared" si="5"/>
        <v>0</v>
      </c>
      <c r="AE20" s="16">
        <v>0</v>
      </c>
      <c r="AF20" s="16">
        <v>0</v>
      </c>
      <c r="AG20" s="16">
        <v>0</v>
      </c>
      <c r="AH20" s="16">
        <f t="shared" si="6"/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f t="shared" si="7"/>
        <v>0</v>
      </c>
      <c r="AO20" s="16">
        <f t="shared" si="8"/>
        <v>0</v>
      </c>
      <c r="AP20" s="16">
        <f t="shared" si="9"/>
        <v>0</v>
      </c>
      <c r="AQ20" s="16">
        <v>0</v>
      </c>
      <c r="AR20" s="16">
        <f t="shared" si="10"/>
        <v>0</v>
      </c>
      <c r="AS20" s="16">
        <f t="shared" si="11"/>
        <v>0</v>
      </c>
      <c r="AT20" s="16">
        <f t="shared" si="12"/>
        <v>0</v>
      </c>
      <c r="AU20" s="16">
        <f t="shared" si="13"/>
        <v>0</v>
      </c>
      <c r="AV20" s="16">
        <v>0</v>
      </c>
      <c r="AW20" s="16">
        <v>0</v>
      </c>
      <c r="AX20" s="21">
        <v>0</v>
      </c>
      <c r="AY20" s="21">
        <v>0</v>
      </c>
      <c r="AZ20" s="21">
        <v>0</v>
      </c>
      <c r="BA20" s="21">
        <v>0</v>
      </c>
      <c r="BB20" s="21">
        <v>0</v>
      </c>
      <c r="BC20" s="21">
        <v>0</v>
      </c>
    </row>
    <row r="21" s="1" customFormat="1" ht="19.5" customHeight="1" spans="1:55">
      <c r="A21" s="13"/>
      <c r="B21" s="14"/>
      <c r="C21" s="14" t="s">
        <v>82</v>
      </c>
      <c r="D21" s="14" t="s">
        <v>83</v>
      </c>
      <c r="E21" s="15">
        <f t="shared" si="0"/>
        <v>116.28</v>
      </c>
      <c r="F21" s="16">
        <f t="shared" si="1"/>
        <v>116.28</v>
      </c>
      <c r="G21" s="16">
        <v>116.28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f t="shared" si="2"/>
        <v>0</v>
      </c>
      <c r="U21" s="16">
        <v>0</v>
      </c>
      <c r="V21" s="16">
        <v>0</v>
      </c>
      <c r="W21" s="16">
        <v>0</v>
      </c>
      <c r="X21" s="16">
        <f t="shared" si="3"/>
        <v>116.28</v>
      </c>
      <c r="Y21" s="16">
        <f t="shared" si="4"/>
        <v>116.28</v>
      </c>
      <c r="Z21" s="16">
        <v>116.28</v>
      </c>
      <c r="AA21" s="16">
        <v>0</v>
      </c>
      <c r="AB21" s="16">
        <v>0</v>
      </c>
      <c r="AC21" s="16">
        <v>0</v>
      </c>
      <c r="AD21" s="16">
        <f t="shared" si="5"/>
        <v>0</v>
      </c>
      <c r="AE21" s="16">
        <v>0</v>
      </c>
      <c r="AF21" s="16">
        <v>0</v>
      </c>
      <c r="AG21" s="16">
        <v>0</v>
      </c>
      <c r="AH21" s="16">
        <f t="shared" si="6"/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f t="shared" si="7"/>
        <v>0</v>
      </c>
      <c r="AO21" s="16">
        <f t="shared" si="8"/>
        <v>0</v>
      </c>
      <c r="AP21" s="16">
        <f t="shared" si="9"/>
        <v>0</v>
      </c>
      <c r="AQ21" s="16">
        <v>0</v>
      </c>
      <c r="AR21" s="16">
        <f t="shared" si="10"/>
        <v>0</v>
      </c>
      <c r="AS21" s="16">
        <f t="shared" si="11"/>
        <v>0</v>
      </c>
      <c r="AT21" s="16">
        <f t="shared" si="12"/>
        <v>0</v>
      </c>
      <c r="AU21" s="16">
        <f t="shared" si="13"/>
        <v>0</v>
      </c>
      <c r="AV21" s="16">
        <v>0</v>
      </c>
      <c r="AW21" s="16">
        <v>0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</row>
    <row r="22" s="1" customFormat="1" ht="19.5" customHeight="1" spans="1:55">
      <c r="A22" s="13"/>
      <c r="B22" s="14"/>
      <c r="C22" s="14" t="s">
        <v>84</v>
      </c>
      <c r="D22" s="14" t="s">
        <v>85</v>
      </c>
      <c r="E22" s="15">
        <f t="shared" si="0"/>
        <v>3.22</v>
      </c>
      <c r="F22" s="16">
        <f t="shared" si="1"/>
        <v>3.22</v>
      </c>
      <c r="G22" s="16">
        <v>3.22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f t="shared" si="2"/>
        <v>0</v>
      </c>
      <c r="U22" s="16">
        <v>0</v>
      </c>
      <c r="V22" s="16">
        <v>0</v>
      </c>
      <c r="W22" s="16">
        <v>0</v>
      </c>
      <c r="X22" s="16">
        <f t="shared" si="3"/>
        <v>3.22</v>
      </c>
      <c r="Y22" s="16">
        <f t="shared" si="4"/>
        <v>3.22</v>
      </c>
      <c r="Z22" s="16">
        <v>3.22</v>
      </c>
      <c r="AA22" s="16">
        <v>0</v>
      </c>
      <c r="AB22" s="16">
        <v>0</v>
      </c>
      <c r="AC22" s="16">
        <v>0</v>
      </c>
      <c r="AD22" s="16">
        <f t="shared" si="5"/>
        <v>0</v>
      </c>
      <c r="AE22" s="16">
        <v>0</v>
      </c>
      <c r="AF22" s="16">
        <v>0</v>
      </c>
      <c r="AG22" s="16">
        <v>0</v>
      </c>
      <c r="AH22" s="16">
        <f t="shared" si="6"/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f t="shared" si="7"/>
        <v>0</v>
      </c>
      <c r="AO22" s="16">
        <f t="shared" si="8"/>
        <v>0</v>
      </c>
      <c r="AP22" s="16">
        <f t="shared" si="9"/>
        <v>0</v>
      </c>
      <c r="AQ22" s="16">
        <v>0</v>
      </c>
      <c r="AR22" s="16">
        <f t="shared" si="10"/>
        <v>0</v>
      </c>
      <c r="AS22" s="16">
        <f t="shared" si="11"/>
        <v>0</v>
      </c>
      <c r="AT22" s="16">
        <f t="shared" si="12"/>
        <v>0</v>
      </c>
      <c r="AU22" s="16">
        <f t="shared" si="13"/>
        <v>0</v>
      </c>
      <c r="AV22" s="16">
        <v>0</v>
      </c>
      <c r="AW22" s="16">
        <v>0</v>
      </c>
      <c r="AX22" s="21">
        <v>0</v>
      </c>
      <c r="AY22" s="21">
        <v>0</v>
      </c>
      <c r="AZ22" s="21">
        <v>0</v>
      </c>
      <c r="BA22" s="21">
        <v>0</v>
      </c>
      <c r="BB22" s="21">
        <v>0</v>
      </c>
      <c r="BC22" s="21">
        <v>0</v>
      </c>
    </row>
    <row r="23" s="1" customFormat="1" ht="19.5" customHeight="1" spans="1:55">
      <c r="A23" s="13"/>
      <c r="B23" s="14"/>
      <c r="C23" s="14" t="s">
        <v>86</v>
      </c>
      <c r="D23" s="14" t="s">
        <v>87</v>
      </c>
      <c r="E23" s="15">
        <f t="shared" si="0"/>
        <v>7</v>
      </c>
      <c r="F23" s="16">
        <f t="shared" si="1"/>
        <v>7</v>
      </c>
      <c r="G23" s="16">
        <v>7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f t="shared" si="2"/>
        <v>0</v>
      </c>
      <c r="U23" s="16">
        <v>0</v>
      </c>
      <c r="V23" s="16">
        <v>0</v>
      </c>
      <c r="W23" s="16">
        <v>0</v>
      </c>
      <c r="X23" s="16">
        <f t="shared" si="3"/>
        <v>7</v>
      </c>
      <c r="Y23" s="16">
        <f t="shared" si="4"/>
        <v>7</v>
      </c>
      <c r="Z23" s="16">
        <v>7</v>
      </c>
      <c r="AA23" s="16">
        <v>0</v>
      </c>
      <c r="AB23" s="16">
        <v>0</v>
      </c>
      <c r="AC23" s="16">
        <v>0</v>
      </c>
      <c r="AD23" s="16">
        <f t="shared" si="5"/>
        <v>0</v>
      </c>
      <c r="AE23" s="16">
        <v>0</v>
      </c>
      <c r="AF23" s="16">
        <v>0</v>
      </c>
      <c r="AG23" s="16">
        <v>0</v>
      </c>
      <c r="AH23" s="16">
        <f t="shared" si="6"/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f t="shared" si="7"/>
        <v>0</v>
      </c>
      <c r="AO23" s="16">
        <f t="shared" si="8"/>
        <v>0</v>
      </c>
      <c r="AP23" s="16">
        <f t="shared" si="9"/>
        <v>0</v>
      </c>
      <c r="AQ23" s="16">
        <v>0</v>
      </c>
      <c r="AR23" s="16">
        <f t="shared" si="10"/>
        <v>0</v>
      </c>
      <c r="AS23" s="16">
        <f t="shared" si="11"/>
        <v>0</v>
      </c>
      <c r="AT23" s="16">
        <f t="shared" si="12"/>
        <v>0</v>
      </c>
      <c r="AU23" s="16">
        <f t="shared" si="13"/>
        <v>0</v>
      </c>
      <c r="AV23" s="16">
        <v>0</v>
      </c>
      <c r="AW23" s="16">
        <v>0</v>
      </c>
      <c r="AX23" s="21">
        <v>0</v>
      </c>
      <c r="AY23" s="21">
        <v>0</v>
      </c>
      <c r="AZ23" s="21">
        <v>0</v>
      </c>
      <c r="BA23" s="21">
        <v>0</v>
      </c>
      <c r="BB23" s="21">
        <v>0</v>
      </c>
      <c r="BC23" s="21">
        <v>0</v>
      </c>
    </row>
    <row r="24" s="1" customFormat="1" ht="19.5" customHeight="1" spans="1:55">
      <c r="A24" s="13"/>
      <c r="B24" s="14"/>
      <c r="C24" s="14" t="s">
        <v>88</v>
      </c>
      <c r="D24" s="14" t="s">
        <v>89</v>
      </c>
      <c r="E24" s="15">
        <f t="shared" si="0"/>
        <v>10.5</v>
      </c>
      <c r="F24" s="16">
        <f t="shared" si="1"/>
        <v>10.5</v>
      </c>
      <c r="G24" s="16">
        <v>10.5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f t="shared" si="2"/>
        <v>0</v>
      </c>
      <c r="U24" s="16">
        <v>0</v>
      </c>
      <c r="V24" s="16">
        <v>0</v>
      </c>
      <c r="W24" s="16">
        <v>0</v>
      </c>
      <c r="X24" s="16">
        <f t="shared" si="3"/>
        <v>10.5</v>
      </c>
      <c r="Y24" s="16">
        <f t="shared" si="4"/>
        <v>10.5</v>
      </c>
      <c r="Z24" s="16">
        <v>10.5</v>
      </c>
      <c r="AA24" s="16">
        <v>0</v>
      </c>
      <c r="AB24" s="16">
        <v>0</v>
      </c>
      <c r="AC24" s="16">
        <v>0</v>
      </c>
      <c r="AD24" s="16">
        <f t="shared" si="5"/>
        <v>0</v>
      </c>
      <c r="AE24" s="16">
        <v>0</v>
      </c>
      <c r="AF24" s="16">
        <v>0</v>
      </c>
      <c r="AG24" s="16">
        <v>0</v>
      </c>
      <c r="AH24" s="16">
        <f t="shared" si="6"/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f t="shared" si="7"/>
        <v>0</v>
      </c>
      <c r="AO24" s="16">
        <f t="shared" si="8"/>
        <v>0</v>
      </c>
      <c r="AP24" s="16">
        <f t="shared" si="9"/>
        <v>0</v>
      </c>
      <c r="AQ24" s="16">
        <v>0</v>
      </c>
      <c r="AR24" s="16">
        <f t="shared" si="10"/>
        <v>0</v>
      </c>
      <c r="AS24" s="16">
        <f t="shared" si="11"/>
        <v>0</v>
      </c>
      <c r="AT24" s="16">
        <f t="shared" si="12"/>
        <v>0</v>
      </c>
      <c r="AU24" s="16">
        <f t="shared" si="13"/>
        <v>0</v>
      </c>
      <c r="AV24" s="16">
        <v>0</v>
      </c>
      <c r="AW24" s="16">
        <v>0</v>
      </c>
      <c r="AX24" s="21">
        <v>0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</row>
    <row r="25" s="1" customFormat="1" ht="19.5" customHeight="1" spans="1:55">
      <c r="A25" s="13"/>
      <c r="B25" s="14"/>
      <c r="C25" s="14" t="s">
        <v>90</v>
      </c>
      <c r="D25" s="14" t="s">
        <v>91</v>
      </c>
      <c r="E25" s="15">
        <f t="shared" si="0"/>
        <v>29.5</v>
      </c>
      <c r="F25" s="16">
        <f t="shared" si="1"/>
        <v>29.5</v>
      </c>
      <c r="G25" s="16">
        <v>29.5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f t="shared" si="2"/>
        <v>0</v>
      </c>
      <c r="U25" s="16">
        <v>0</v>
      </c>
      <c r="V25" s="16">
        <v>0</v>
      </c>
      <c r="W25" s="16">
        <v>0</v>
      </c>
      <c r="X25" s="16">
        <f t="shared" si="3"/>
        <v>29.5</v>
      </c>
      <c r="Y25" s="16">
        <f t="shared" si="4"/>
        <v>29.5</v>
      </c>
      <c r="Z25" s="16">
        <v>29.5</v>
      </c>
      <c r="AA25" s="16">
        <v>0</v>
      </c>
      <c r="AB25" s="16">
        <v>0</v>
      </c>
      <c r="AC25" s="16">
        <v>0</v>
      </c>
      <c r="AD25" s="16">
        <f t="shared" si="5"/>
        <v>0</v>
      </c>
      <c r="AE25" s="16">
        <v>0</v>
      </c>
      <c r="AF25" s="16">
        <v>0</v>
      </c>
      <c r="AG25" s="16">
        <v>0</v>
      </c>
      <c r="AH25" s="16">
        <f t="shared" si="6"/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f t="shared" si="7"/>
        <v>0</v>
      </c>
      <c r="AO25" s="16">
        <f t="shared" si="8"/>
        <v>0</v>
      </c>
      <c r="AP25" s="16">
        <f t="shared" si="9"/>
        <v>0</v>
      </c>
      <c r="AQ25" s="16">
        <v>0</v>
      </c>
      <c r="AR25" s="16">
        <f t="shared" si="10"/>
        <v>0</v>
      </c>
      <c r="AS25" s="16">
        <f t="shared" si="11"/>
        <v>0</v>
      </c>
      <c r="AT25" s="16">
        <f t="shared" si="12"/>
        <v>0</v>
      </c>
      <c r="AU25" s="16">
        <f t="shared" si="13"/>
        <v>0</v>
      </c>
      <c r="AV25" s="16">
        <v>0</v>
      </c>
      <c r="AW25" s="16">
        <v>0</v>
      </c>
      <c r="AX25" s="21">
        <v>0</v>
      </c>
      <c r="AY25" s="21">
        <v>0</v>
      </c>
      <c r="AZ25" s="21">
        <v>0</v>
      </c>
      <c r="BA25" s="21">
        <v>0</v>
      </c>
      <c r="BB25" s="21">
        <v>0</v>
      </c>
      <c r="BC25" s="21">
        <v>0</v>
      </c>
    </row>
    <row r="26" s="1" customFormat="1" ht="19.5" customHeight="1" spans="1:55">
      <c r="A26" s="13"/>
      <c r="B26" s="14"/>
      <c r="C26" s="14" t="s">
        <v>92</v>
      </c>
      <c r="D26" s="14" t="s">
        <v>93</v>
      </c>
      <c r="E26" s="15">
        <f t="shared" si="0"/>
        <v>12.6</v>
      </c>
      <c r="F26" s="16">
        <f t="shared" si="1"/>
        <v>12.6</v>
      </c>
      <c r="G26" s="16">
        <v>12.6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f t="shared" si="2"/>
        <v>0</v>
      </c>
      <c r="U26" s="16">
        <v>0</v>
      </c>
      <c r="V26" s="16">
        <v>0</v>
      </c>
      <c r="W26" s="16">
        <v>0</v>
      </c>
      <c r="X26" s="16">
        <f t="shared" si="3"/>
        <v>12.6</v>
      </c>
      <c r="Y26" s="16">
        <f t="shared" si="4"/>
        <v>12.6</v>
      </c>
      <c r="Z26" s="16">
        <v>12.6</v>
      </c>
      <c r="AA26" s="16">
        <v>0</v>
      </c>
      <c r="AB26" s="16">
        <v>0</v>
      </c>
      <c r="AC26" s="16">
        <v>0</v>
      </c>
      <c r="AD26" s="16">
        <f t="shared" si="5"/>
        <v>0</v>
      </c>
      <c r="AE26" s="16">
        <v>0</v>
      </c>
      <c r="AF26" s="16">
        <v>0</v>
      </c>
      <c r="AG26" s="16">
        <v>0</v>
      </c>
      <c r="AH26" s="16">
        <f t="shared" si="6"/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f t="shared" si="7"/>
        <v>0</v>
      </c>
      <c r="AO26" s="16">
        <f t="shared" si="8"/>
        <v>0</v>
      </c>
      <c r="AP26" s="16">
        <f t="shared" si="9"/>
        <v>0</v>
      </c>
      <c r="AQ26" s="16">
        <v>0</v>
      </c>
      <c r="AR26" s="16">
        <f t="shared" si="10"/>
        <v>0</v>
      </c>
      <c r="AS26" s="16">
        <f t="shared" si="11"/>
        <v>0</v>
      </c>
      <c r="AT26" s="16">
        <f t="shared" si="12"/>
        <v>0</v>
      </c>
      <c r="AU26" s="16">
        <f t="shared" si="13"/>
        <v>0</v>
      </c>
      <c r="AV26" s="16">
        <v>0</v>
      </c>
      <c r="AW26" s="16">
        <v>0</v>
      </c>
      <c r="AX26" s="21">
        <v>0</v>
      </c>
      <c r="AY26" s="21">
        <v>0</v>
      </c>
      <c r="AZ26" s="21">
        <v>0</v>
      </c>
      <c r="BA26" s="21">
        <v>0</v>
      </c>
      <c r="BB26" s="21">
        <v>0</v>
      </c>
      <c r="BC26" s="21">
        <v>0</v>
      </c>
    </row>
    <row r="27" s="1" customFormat="1" ht="19.5" customHeight="1" spans="1:55">
      <c r="A27" s="13"/>
      <c r="B27" s="14"/>
      <c r="C27" s="14" t="s">
        <v>94</v>
      </c>
      <c r="D27" s="14" t="s">
        <v>95</v>
      </c>
      <c r="E27" s="15">
        <f t="shared" si="0"/>
        <v>19.3</v>
      </c>
      <c r="F27" s="16">
        <f t="shared" si="1"/>
        <v>19.3</v>
      </c>
      <c r="G27" s="16">
        <v>19.3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f t="shared" si="2"/>
        <v>0</v>
      </c>
      <c r="U27" s="16">
        <v>0</v>
      </c>
      <c r="V27" s="16">
        <v>0</v>
      </c>
      <c r="W27" s="16">
        <v>0</v>
      </c>
      <c r="X27" s="16">
        <f t="shared" si="3"/>
        <v>19.3</v>
      </c>
      <c r="Y27" s="16">
        <f t="shared" si="4"/>
        <v>19.3</v>
      </c>
      <c r="Z27" s="16">
        <v>19.3</v>
      </c>
      <c r="AA27" s="16">
        <v>0</v>
      </c>
      <c r="AB27" s="16">
        <v>0</v>
      </c>
      <c r="AC27" s="16">
        <v>0</v>
      </c>
      <c r="AD27" s="16">
        <f t="shared" si="5"/>
        <v>0</v>
      </c>
      <c r="AE27" s="16">
        <v>0</v>
      </c>
      <c r="AF27" s="16">
        <v>0</v>
      </c>
      <c r="AG27" s="16">
        <v>0</v>
      </c>
      <c r="AH27" s="16">
        <f t="shared" si="6"/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f t="shared" si="7"/>
        <v>0</v>
      </c>
      <c r="AO27" s="16">
        <f t="shared" si="8"/>
        <v>0</v>
      </c>
      <c r="AP27" s="16">
        <f t="shared" si="9"/>
        <v>0</v>
      </c>
      <c r="AQ27" s="16">
        <v>0</v>
      </c>
      <c r="AR27" s="16">
        <f t="shared" si="10"/>
        <v>0</v>
      </c>
      <c r="AS27" s="16">
        <f t="shared" si="11"/>
        <v>0</v>
      </c>
      <c r="AT27" s="16">
        <f t="shared" si="12"/>
        <v>0</v>
      </c>
      <c r="AU27" s="16">
        <f t="shared" si="13"/>
        <v>0</v>
      </c>
      <c r="AV27" s="16">
        <v>0</v>
      </c>
      <c r="AW27" s="16">
        <v>0</v>
      </c>
      <c r="AX27" s="21">
        <v>0</v>
      </c>
      <c r="AY27" s="21">
        <v>0</v>
      </c>
      <c r="AZ27" s="21">
        <v>0</v>
      </c>
      <c r="BA27" s="21">
        <v>0</v>
      </c>
      <c r="BB27" s="21">
        <v>0</v>
      </c>
      <c r="BC27" s="21">
        <v>0</v>
      </c>
    </row>
    <row r="28" s="1" customFormat="1" ht="19.5" customHeight="1" spans="1:55">
      <c r="A28" s="13"/>
      <c r="B28" s="14"/>
      <c r="C28" s="14" t="s">
        <v>96</v>
      </c>
      <c r="D28" s="14" t="s">
        <v>97</v>
      </c>
      <c r="E28" s="15">
        <f t="shared" si="0"/>
        <v>7.3</v>
      </c>
      <c r="F28" s="16">
        <f t="shared" si="1"/>
        <v>7.3</v>
      </c>
      <c r="G28" s="16">
        <v>7.3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f t="shared" si="2"/>
        <v>0</v>
      </c>
      <c r="U28" s="16">
        <v>0</v>
      </c>
      <c r="V28" s="16">
        <v>0</v>
      </c>
      <c r="W28" s="16">
        <v>0</v>
      </c>
      <c r="X28" s="16">
        <f t="shared" si="3"/>
        <v>7.3</v>
      </c>
      <c r="Y28" s="16">
        <f t="shared" si="4"/>
        <v>7.3</v>
      </c>
      <c r="Z28" s="16">
        <v>7.3</v>
      </c>
      <c r="AA28" s="16">
        <v>0</v>
      </c>
      <c r="AB28" s="16">
        <v>0</v>
      </c>
      <c r="AC28" s="16">
        <v>0</v>
      </c>
      <c r="AD28" s="16">
        <f t="shared" si="5"/>
        <v>0</v>
      </c>
      <c r="AE28" s="16">
        <v>0</v>
      </c>
      <c r="AF28" s="16">
        <v>0</v>
      </c>
      <c r="AG28" s="16">
        <v>0</v>
      </c>
      <c r="AH28" s="16">
        <f t="shared" si="6"/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f t="shared" si="7"/>
        <v>0</v>
      </c>
      <c r="AO28" s="16">
        <f t="shared" si="8"/>
        <v>0</v>
      </c>
      <c r="AP28" s="16">
        <f t="shared" si="9"/>
        <v>0</v>
      </c>
      <c r="AQ28" s="16">
        <v>0</v>
      </c>
      <c r="AR28" s="16">
        <f t="shared" si="10"/>
        <v>0</v>
      </c>
      <c r="AS28" s="16">
        <f t="shared" si="11"/>
        <v>0</v>
      </c>
      <c r="AT28" s="16">
        <f t="shared" si="12"/>
        <v>0</v>
      </c>
      <c r="AU28" s="16">
        <f t="shared" si="13"/>
        <v>0</v>
      </c>
      <c r="AV28" s="16">
        <v>0</v>
      </c>
      <c r="AW28" s="16">
        <v>0</v>
      </c>
      <c r="AX28" s="21">
        <v>0</v>
      </c>
      <c r="AY28" s="21">
        <v>0</v>
      </c>
      <c r="AZ28" s="21">
        <v>0</v>
      </c>
      <c r="BA28" s="21">
        <v>0</v>
      </c>
      <c r="BB28" s="21">
        <v>0</v>
      </c>
      <c r="BC28" s="21">
        <v>0</v>
      </c>
    </row>
    <row r="29" s="1" customFormat="1" ht="19.5" customHeight="1" spans="1:55">
      <c r="A29" s="13"/>
      <c r="B29" s="14"/>
      <c r="C29" s="14" t="s">
        <v>98</v>
      </c>
      <c r="D29" s="14" t="s">
        <v>99</v>
      </c>
      <c r="E29" s="15">
        <f t="shared" si="0"/>
        <v>10.3</v>
      </c>
      <c r="F29" s="16">
        <f t="shared" si="1"/>
        <v>10.3</v>
      </c>
      <c r="G29" s="16">
        <v>10.3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f t="shared" si="2"/>
        <v>0</v>
      </c>
      <c r="U29" s="16">
        <v>0</v>
      </c>
      <c r="V29" s="16">
        <v>0</v>
      </c>
      <c r="W29" s="16">
        <v>0</v>
      </c>
      <c r="X29" s="16">
        <f t="shared" si="3"/>
        <v>10.3</v>
      </c>
      <c r="Y29" s="16">
        <f t="shared" si="4"/>
        <v>10.3</v>
      </c>
      <c r="Z29" s="16">
        <v>10.3</v>
      </c>
      <c r="AA29" s="16">
        <v>0</v>
      </c>
      <c r="AB29" s="16">
        <v>0</v>
      </c>
      <c r="AC29" s="16">
        <v>0</v>
      </c>
      <c r="AD29" s="16">
        <f t="shared" si="5"/>
        <v>0</v>
      </c>
      <c r="AE29" s="16">
        <v>0</v>
      </c>
      <c r="AF29" s="16">
        <v>0</v>
      </c>
      <c r="AG29" s="16">
        <v>0</v>
      </c>
      <c r="AH29" s="16">
        <f t="shared" si="6"/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f t="shared" si="7"/>
        <v>0</v>
      </c>
      <c r="AO29" s="16">
        <f t="shared" si="8"/>
        <v>0</v>
      </c>
      <c r="AP29" s="16">
        <f t="shared" si="9"/>
        <v>0</v>
      </c>
      <c r="AQ29" s="16">
        <v>0</v>
      </c>
      <c r="AR29" s="16">
        <f t="shared" si="10"/>
        <v>0</v>
      </c>
      <c r="AS29" s="16">
        <f t="shared" si="11"/>
        <v>0</v>
      </c>
      <c r="AT29" s="16">
        <f t="shared" si="12"/>
        <v>0</v>
      </c>
      <c r="AU29" s="16">
        <f t="shared" si="13"/>
        <v>0</v>
      </c>
      <c r="AV29" s="16">
        <v>0</v>
      </c>
      <c r="AW29" s="16">
        <v>0</v>
      </c>
      <c r="AX29" s="21">
        <v>0</v>
      </c>
      <c r="AY29" s="21">
        <v>0</v>
      </c>
      <c r="AZ29" s="21">
        <v>0</v>
      </c>
      <c r="BA29" s="21">
        <v>0</v>
      </c>
      <c r="BB29" s="21">
        <v>0</v>
      </c>
      <c r="BC29" s="21">
        <v>0</v>
      </c>
    </row>
    <row r="30" s="1" customFormat="1" ht="19.5" customHeight="1" spans="1:55">
      <c r="A30" s="13"/>
      <c r="B30" s="14"/>
      <c r="C30" s="14" t="s">
        <v>100</v>
      </c>
      <c r="D30" s="14" t="s">
        <v>101</v>
      </c>
      <c r="E30" s="15">
        <f t="shared" si="0"/>
        <v>90</v>
      </c>
      <c r="F30" s="16">
        <f t="shared" si="1"/>
        <v>90</v>
      </c>
      <c r="G30" s="16">
        <v>90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f t="shared" si="2"/>
        <v>0</v>
      </c>
      <c r="U30" s="16">
        <v>0</v>
      </c>
      <c r="V30" s="16">
        <v>0</v>
      </c>
      <c r="W30" s="16">
        <v>0</v>
      </c>
      <c r="X30" s="16">
        <f t="shared" si="3"/>
        <v>90</v>
      </c>
      <c r="Y30" s="16">
        <f t="shared" si="4"/>
        <v>90</v>
      </c>
      <c r="Z30" s="16">
        <v>90</v>
      </c>
      <c r="AA30" s="16">
        <v>0</v>
      </c>
      <c r="AB30" s="16">
        <v>0</v>
      </c>
      <c r="AC30" s="16">
        <v>0</v>
      </c>
      <c r="AD30" s="16">
        <f t="shared" si="5"/>
        <v>0</v>
      </c>
      <c r="AE30" s="16">
        <v>0</v>
      </c>
      <c r="AF30" s="16">
        <v>0</v>
      </c>
      <c r="AG30" s="16">
        <v>0</v>
      </c>
      <c r="AH30" s="16">
        <f t="shared" si="6"/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f t="shared" si="7"/>
        <v>0</v>
      </c>
      <c r="AO30" s="16">
        <f t="shared" si="8"/>
        <v>0</v>
      </c>
      <c r="AP30" s="16">
        <f t="shared" si="9"/>
        <v>0</v>
      </c>
      <c r="AQ30" s="16">
        <v>0</v>
      </c>
      <c r="AR30" s="16">
        <f t="shared" si="10"/>
        <v>0</v>
      </c>
      <c r="AS30" s="16">
        <f t="shared" si="11"/>
        <v>0</v>
      </c>
      <c r="AT30" s="16">
        <f t="shared" si="12"/>
        <v>0</v>
      </c>
      <c r="AU30" s="16">
        <f t="shared" si="13"/>
        <v>0</v>
      </c>
      <c r="AV30" s="16">
        <v>0</v>
      </c>
      <c r="AW30" s="16">
        <v>0</v>
      </c>
      <c r="AX30" s="21">
        <v>0</v>
      </c>
      <c r="AY30" s="21">
        <v>0</v>
      </c>
      <c r="AZ30" s="21">
        <v>0</v>
      </c>
      <c r="BA30" s="21">
        <v>0</v>
      </c>
      <c r="BB30" s="21">
        <v>0</v>
      </c>
      <c r="BC30" s="21">
        <v>0</v>
      </c>
    </row>
    <row r="31" s="1" customFormat="1" ht="19.5" customHeight="1" spans="1:55">
      <c r="A31" s="13"/>
      <c r="B31" s="14"/>
      <c r="C31" s="14" t="s">
        <v>102</v>
      </c>
      <c r="D31" s="14" t="s">
        <v>103</v>
      </c>
      <c r="E31" s="15">
        <f t="shared" si="0"/>
        <v>30.6</v>
      </c>
      <c r="F31" s="16">
        <f t="shared" si="1"/>
        <v>30.6</v>
      </c>
      <c r="G31" s="16">
        <v>30.6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f t="shared" si="2"/>
        <v>0</v>
      </c>
      <c r="U31" s="16">
        <v>0</v>
      </c>
      <c r="V31" s="16">
        <v>0</v>
      </c>
      <c r="W31" s="16">
        <v>0</v>
      </c>
      <c r="X31" s="16">
        <f t="shared" si="3"/>
        <v>30.6</v>
      </c>
      <c r="Y31" s="16">
        <f t="shared" si="4"/>
        <v>30.6</v>
      </c>
      <c r="Z31" s="16">
        <v>30.6</v>
      </c>
      <c r="AA31" s="16">
        <v>0</v>
      </c>
      <c r="AB31" s="16">
        <v>0</v>
      </c>
      <c r="AC31" s="16">
        <v>0</v>
      </c>
      <c r="AD31" s="16">
        <f t="shared" si="5"/>
        <v>0</v>
      </c>
      <c r="AE31" s="16">
        <v>0</v>
      </c>
      <c r="AF31" s="16">
        <v>0</v>
      </c>
      <c r="AG31" s="16">
        <v>0</v>
      </c>
      <c r="AH31" s="16">
        <f t="shared" si="6"/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f t="shared" si="7"/>
        <v>0</v>
      </c>
      <c r="AO31" s="16">
        <f t="shared" si="8"/>
        <v>0</v>
      </c>
      <c r="AP31" s="16">
        <f t="shared" si="9"/>
        <v>0</v>
      </c>
      <c r="AQ31" s="16">
        <v>0</v>
      </c>
      <c r="AR31" s="16">
        <f t="shared" si="10"/>
        <v>0</v>
      </c>
      <c r="AS31" s="16">
        <f t="shared" si="11"/>
        <v>0</v>
      </c>
      <c r="AT31" s="16">
        <f t="shared" si="12"/>
        <v>0</v>
      </c>
      <c r="AU31" s="16">
        <f t="shared" si="13"/>
        <v>0</v>
      </c>
      <c r="AV31" s="16">
        <v>0</v>
      </c>
      <c r="AW31" s="16">
        <v>0</v>
      </c>
      <c r="AX31" s="21">
        <v>0</v>
      </c>
      <c r="AY31" s="21">
        <v>0</v>
      </c>
      <c r="AZ31" s="21">
        <v>0</v>
      </c>
      <c r="BA31" s="21">
        <v>0</v>
      </c>
      <c r="BB31" s="21">
        <v>0</v>
      </c>
      <c r="BC31" s="21">
        <v>0</v>
      </c>
    </row>
    <row r="32" s="1" customFormat="1" ht="19.5" customHeight="1" spans="1:55">
      <c r="A32" s="13"/>
      <c r="B32" s="14"/>
      <c r="C32" s="14" t="s">
        <v>104</v>
      </c>
      <c r="D32" s="14" t="s">
        <v>105</v>
      </c>
      <c r="E32" s="15">
        <f t="shared" si="0"/>
        <v>9.4</v>
      </c>
      <c r="F32" s="16">
        <f t="shared" si="1"/>
        <v>9.4</v>
      </c>
      <c r="G32" s="16">
        <v>9.4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f t="shared" si="2"/>
        <v>0</v>
      </c>
      <c r="U32" s="16">
        <v>0</v>
      </c>
      <c r="V32" s="16">
        <v>0</v>
      </c>
      <c r="W32" s="16">
        <v>0</v>
      </c>
      <c r="X32" s="16">
        <f t="shared" si="3"/>
        <v>9.4</v>
      </c>
      <c r="Y32" s="16">
        <f t="shared" si="4"/>
        <v>9.4</v>
      </c>
      <c r="Z32" s="16">
        <v>9.4</v>
      </c>
      <c r="AA32" s="16">
        <v>0</v>
      </c>
      <c r="AB32" s="16">
        <v>0</v>
      </c>
      <c r="AC32" s="16">
        <v>0</v>
      </c>
      <c r="AD32" s="16">
        <f t="shared" si="5"/>
        <v>0</v>
      </c>
      <c r="AE32" s="16">
        <v>0</v>
      </c>
      <c r="AF32" s="16">
        <v>0</v>
      </c>
      <c r="AG32" s="16">
        <v>0</v>
      </c>
      <c r="AH32" s="16">
        <f t="shared" si="6"/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f t="shared" si="7"/>
        <v>0</v>
      </c>
      <c r="AO32" s="16">
        <f t="shared" si="8"/>
        <v>0</v>
      </c>
      <c r="AP32" s="16">
        <f t="shared" si="9"/>
        <v>0</v>
      </c>
      <c r="AQ32" s="16">
        <v>0</v>
      </c>
      <c r="AR32" s="16">
        <f t="shared" si="10"/>
        <v>0</v>
      </c>
      <c r="AS32" s="16">
        <f t="shared" si="11"/>
        <v>0</v>
      </c>
      <c r="AT32" s="16">
        <f t="shared" si="12"/>
        <v>0</v>
      </c>
      <c r="AU32" s="16">
        <f t="shared" si="13"/>
        <v>0</v>
      </c>
      <c r="AV32" s="16">
        <v>0</v>
      </c>
      <c r="AW32" s="16">
        <v>0</v>
      </c>
      <c r="AX32" s="21">
        <v>0</v>
      </c>
      <c r="AY32" s="21">
        <v>0</v>
      </c>
      <c r="AZ32" s="21">
        <v>0</v>
      </c>
      <c r="BA32" s="21">
        <v>0</v>
      </c>
      <c r="BB32" s="21">
        <v>0</v>
      </c>
      <c r="BC32" s="21">
        <v>0</v>
      </c>
    </row>
    <row r="33" s="1" customFormat="1" ht="19.5" customHeight="1" spans="1:55">
      <c r="A33" s="13"/>
      <c r="B33" s="14"/>
      <c r="C33" s="14" t="s">
        <v>106</v>
      </c>
      <c r="D33" s="14" t="s">
        <v>107</v>
      </c>
      <c r="E33" s="15">
        <f t="shared" si="0"/>
        <v>283</v>
      </c>
      <c r="F33" s="16">
        <f t="shared" si="1"/>
        <v>283</v>
      </c>
      <c r="G33" s="16">
        <v>283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f t="shared" si="2"/>
        <v>0</v>
      </c>
      <c r="U33" s="16">
        <v>0</v>
      </c>
      <c r="V33" s="16">
        <v>0</v>
      </c>
      <c r="W33" s="16">
        <v>0</v>
      </c>
      <c r="X33" s="16">
        <f t="shared" si="3"/>
        <v>283</v>
      </c>
      <c r="Y33" s="16">
        <f t="shared" si="4"/>
        <v>283</v>
      </c>
      <c r="Z33" s="16">
        <v>283</v>
      </c>
      <c r="AA33" s="16">
        <v>0</v>
      </c>
      <c r="AB33" s="16">
        <v>0</v>
      </c>
      <c r="AC33" s="16">
        <v>0</v>
      </c>
      <c r="AD33" s="16">
        <f t="shared" si="5"/>
        <v>0</v>
      </c>
      <c r="AE33" s="16">
        <v>0</v>
      </c>
      <c r="AF33" s="16">
        <v>0</v>
      </c>
      <c r="AG33" s="16">
        <v>0</v>
      </c>
      <c r="AH33" s="16">
        <f t="shared" si="6"/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f t="shared" si="7"/>
        <v>0</v>
      </c>
      <c r="AO33" s="16">
        <f t="shared" si="8"/>
        <v>0</v>
      </c>
      <c r="AP33" s="16">
        <f t="shared" si="9"/>
        <v>0</v>
      </c>
      <c r="AQ33" s="16">
        <v>0</v>
      </c>
      <c r="AR33" s="16">
        <f t="shared" si="10"/>
        <v>0</v>
      </c>
      <c r="AS33" s="16">
        <f t="shared" si="11"/>
        <v>0</v>
      </c>
      <c r="AT33" s="16">
        <f t="shared" si="12"/>
        <v>0</v>
      </c>
      <c r="AU33" s="16">
        <f t="shared" si="13"/>
        <v>0</v>
      </c>
      <c r="AV33" s="16">
        <v>0</v>
      </c>
      <c r="AW33" s="16">
        <v>0</v>
      </c>
      <c r="AX33" s="21">
        <v>0</v>
      </c>
      <c r="AY33" s="21">
        <v>0</v>
      </c>
      <c r="AZ33" s="21">
        <v>0</v>
      </c>
      <c r="BA33" s="21">
        <v>0</v>
      </c>
      <c r="BB33" s="21">
        <v>0</v>
      </c>
      <c r="BC33" s="21">
        <v>0</v>
      </c>
    </row>
    <row r="34" s="1" customFormat="1" ht="19.5" customHeight="1" spans="1:55">
      <c r="A34" s="13" t="s">
        <v>108</v>
      </c>
      <c r="B34" s="14" t="s">
        <v>109</v>
      </c>
      <c r="C34" s="14"/>
      <c r="D34" s="14"/>
      <c r="E34" s="15">
        <f t="shared" si="0"/>
        <v>2711.655418</v>
      </c>
      <c r="F34" s="16">
        <f t="shared" si="1"/>
        <v>2711.655418</v>
      </c>
      <c r="G34" s="16">
        <v>2711.655418</v>
      </c>
      <c r="H34" s="16">
        <v>131.20912</v>
      </c>
      <c r="I34" s="16">
        <v>131.20912</v>
      </c>
      <c r="J34" s="16">
        <v>131.20912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f t="shared" si="2"/>
        <v>0</v>
      </c>
      <c r="U34" s="16">
        <v>0</v>
      </c>
      <c r="V34" s="16">
        <v>0</v>
      </c>
      <c r="W34" s="16">
        <v>0</v>
      </c>
      <c r="X34" s="16">
        <f t="shared" si="3"/>
        <v>2580.446298</v>
      </c>
      <c r="Y34" s="16">
        <f t="shared" si="4"/>
        <v>2580.446298</v>
      </c>
      <c r="Z34" s="16">
        <v>2580.446298</v>
      </c>
      <c r="AA34" s="16">
        <v>0</v>
      </c>
      <c r="AB34" s="16">
        <v>0</v>
      </c>
      <c r="AC34" s="16">
        <v>0</v>
      </c>
      <c r="AD34" s="16">
        <f t="shared" si="5"/>
        <v>0</v>
      </c>
      <c r="AE34" s="16">
        <v>0</v>
      </c>
      <c r="AF34" s="16">
        <v>0</v>
      </c>
      <c r="AG34" s="16">
        <v>0</v>
      </c>
      <c r="AH34" s="16">
        <f t="shared" si="6"/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f t="shared" si="7"/>
        <v>0</v>
      </c>
      <c r="AO34" s="16">
        <f t="shared" si="8"/>
        <v>0</v>
      </c>
      <c r="AP34" s="16">
        <f t="shared" si="9"/>
        <v>0</v>
      </c>
      <c r="AQ34" s="16">
        <v>0</v>
      </c>
      <c r="AR34" s="16">
        <f t="shared" si="10"/>
        <v>0</v>
      </c>
      <c r="AS34" s="16">
        <f t="shared" si="11"/>
        <v>0</v>
      </c>
      <c r="AT34" s="16">
        <f t="shared" si="12"/>
        <v>0</v>
      </c>
      <c r="AU34" s="16">
        <f t="shared" si="13"/>
        <v>0</v>
      </c>
      <c r="AV34" s="16">
        <v>0</v>
      </c>
      <c r="AW34" s="16">
        <v>0</v>
      </c>
      <c r="AX34" s="21">
        <v>0</v>
      </c>
      <c r="AY34" s="21">
        <v>0</v>
      </c>
      <c r="AZ34" s="21">
        <v>0</v>
      </c>
      <c r="BA34" s="21">
        <v>0</v>
      </c>
      <c r="BB34" s="21">
        <v>0</v>
      </c>
      <c r="BC34" s="21">
        <v>0</v>
      </c>
    </row>
    <row r="35" s="1" customFormat="1" ht="19.5" customHeight="1" spans="1:55">
      <c r="A35" s="13"/>
      <c r="B35" s="14"/>
      <c r="C35" s="14" t="s">
        <v>110</v>
      </c>
      <c r="D35" s="14" t="s">
        <v>111</v>
      </c>
      <c r="E35" s="15">
        <f t="shared" si="0"/>
        <v>108</v>
      </c>
      <c r="F35" s="16">
        <f t="shared" si="1"/>
        <v>108</v>
      </c>
      <c r="G35" s="16">
        <v>108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f t="shared" si="2"/>
        <v>0</v>
      </c>
      <c r="U35" s="16">
        <v>0</v>
      </c>
      <c r="V35" s="16">
        <v>0</v>
      </c>
      <c r="W35" s="16">
        <v>0</v>
      </c>
      <c r="X35" s="16">
        <f t="shared" si="3"/>
        <v>108</v>
      </c>
      <c r="Y35" s="16">
        <f t="shared" si="4"/>
        <v>108</v>
      </c>
      <c r="Z35" s="16">
        <v>108</v>
      </c>
      <c r="AA35" s="16">
        <v>0</v>
      </c>
      <c r="AB35" s="16">
        <v>0</v>
      </c>
      <c r="AC35" s="16">
        <v>0</v>
      </c>
      <c r="AD35" s="16">
        <f t="shared" si="5"/>
        <v>0</v>
      </c>
      <c r="AE35" s="16">
        <v>0</v>
      </c>
      <c r="AF35" s="16">
        <v>0</v>
      </c>
      <c r="AG35" s="16">
        <v>0</v>
      </c>
      <c r="AH35" s="16">
        <f t="shared" si="6"/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f t="shared" si="7"/>
        <v>0</v>
      </c>
      <c r="AO35" s="16">
        <f t="shared" si="8"/>
        <v>0</v>
      </c>
      <c r="AP35" s="16">
        <f t="shared" si="9"/>
        <v>0</v>
      </c>
      <c r="AQ35" s="16">
        <v>0</v>
      </c>
      <c r="AR35" s="16">
        <f t="shared" si="10"/>
        <v>0</v>
      </c>
      <c r="AS35" s="16">
        <f t="shared" si="11"/>
        <v>0</v>
      </c>
      <c r="AT35" s="16">
        <f t="shared" si="12"/>
        <v>0</v>
      </c>
      <c r="AU35" s="16">
        <f t="shared" si="13"/>
        <v>0</v>
      </c>
      <c r="AV35" s="16">
        <v>0</v>
      </c>
      <c r="AW35" s="16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</row>
    <row r="36" s="1" customFormat="1" ht="19.5" customHeight="1" spans="1:55">
      <c r="A36" s="13"/>
      <c r="B36" s="14"/>
      <c r="C36" s="14" t="s">
        <v>112</v>
      </c>
      <c r="D36" s="14" t="s">
        <v>113</v>
      </c>
      <c r="E36" s="15">
        <f t="shared" si="0"/>
        <v>1689.446298</v>
      </c>
      <c r="F36" s="16">
        <f t="shared" si="1"/>
        <v>1689.446298</v>
      </c>
      <c r="G36" s="16">
        <v>1689.446298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f t="shared" si="2"/>
        <v>0</v>
      </c>
      <c r="U36" s="16">
        <v>0</v>
      </c>
      <c r="V36" s="16">
        <v>0</v>
      </c>
      <c r="W36" s="16">
        <v>0</v>
      </c>
      <c r="X36" s="16">
        <f t="shared" si="3"/>
        <v>1689.446298</v>
      </c>
      <c r="Y36" s="16">
        <f t="shared" si="4"/>
        <v>1689.446298</v>
      </c>
      <c r="Z36" s="16">
        <v>1689.446298</v>
      </c>
      <c r="AA36" s="16">
        <v>0</v>
      </c>
      <c r="AB36" s="16">
        <v>0</v>
      </c>
      <c r="AC36" s="16">
        <v>0</v>
      </c>
      <c r="AD36" s="16">
        <f t="shared" si="5"/>
        <v>0</v>
      </c>
      <c r="AE36" s="16">
        <v>0</v>
      </c>
      <c r="AF36" s="16">
        <v>0</v>
      </c>
      <c r="AG36" s="16">
        <v>0</v>
      </c>
      <c r="AH36" s="16">
        <f t="shared" si="6"/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f t="shared" si="7"/>
        <v>0</v>
      </c>
      <c r="AO36" s="16">
        <f t="shared" si="8"/>
        <v>0</v>
      </c>
      <c r="AP36" s="16">
        <f t="shared" si="9"/>
        <v>0</v>
      </c>
      <c r="AQ36" s="16">
        <v>0</v>
      </c>
      <c r="AR36" s="16">
        <f t="shared" si="10"/>
        <v>0</v>
      </c>
      <c r="AS36" s="16">
        <f t="shared" si="11"/>
        <v>0</v>
      </c>
      <c r="AT36" s="16">
        <f t="shared" si="12"/>
        <v>0</v>
      </c>
      <c r="AU36" s="16">
        <f t="shared" si="13"/>
        <v>0</v>
      </c>
      <c r="AV36" s="16">
        <v>0</v>
      </c>
      <c r="AW36" s="16">
        <v>0</v>
      </c>
      <c r="AX36" s="21">
        <v>0</v>
      </c>
      <c r="AY36" s="21">
        <v>0</v>
      </c>
      <c r="AZ36" s="21">
        <v>0</v>
      </c>
      <c r="BA36" s="21">
        <v>0</v>
      </c>
      <c r="BB36" s="21">
        <v>0</v>
      </c>
      <c r="BC36" s="21">
        <v>0</v>
      </c>
    </row>
    <row r="37" s="1" customFormat="1" ht="19.5" customHeight="1" spans="1:55">
      <c r="A37" s="13"/>
      <c r="B37" s="14"/>
      <c r="C37" s="14" t="s">
        <v>114</v>
      </c>
      <c r="D37" s="14" t="s">
        <v>115</v>
      </c>
      <c r="E37" s="15">
        <f t="shared" si="0"/>
        <v>131.20912</v>
      </c>
      <c r="F37" s="16">
        <f t="shared" si="1"/>
        <v>131.20912</v>
      </c>
      <c r="G37" s="16">
        <v>131.20912</v>
      </c>
      <c r="H37" s="16">
        <v>131.20912</v>
      </c>
      <c r="I37" s="16">
        <v>131.20912</v>
      </c>
      <c r="J37" s="16">
        <v>131.20912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f t="shared" si="2"/>
        <v>0</v>
      </c>
      <c r="U37" s="16">
        <v>0</v>
      </c>
      <c r="V37" s="16">
        <v>0</v>
      </c>
      <c r="W37" s="16">
        <v>0</v>
      </c>
      <c r="X37" s="16">
        <f t="shared" si="3"/>
        <v>0</v>
      </c>
      <c r="Y37" s="16">
        <f t="shared" si="4"/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f t="shared" si="5"/>
        <v>0</v>
      </c>
      <c r="AE37" s="16">
        <v>0</v>
      </c>
      <c r="AF37" s="16">
        <v>0</v>
      </c>
      <c r="AG37" s="16">
        <v>0</v>
      </c>
      <c r="AH37" s="16">
        <f t="shared" si="6"/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f t="shared" si="7"/>
        <v>0</v>
      </c>
      <c r="AO37" s="16">
        <f t="shared" si="8"/>
        <v>0</v>
      </c>
      <c r="AP37" s="16">
        <f t="shared" si="9"/>
        <v>0</v>
      </c>
      <c r="AQ37" s="16">
        <v>0</v>
      </c>
      <c r="AR37" s="16">
        <f t="shared" si="10"/>
        <v>0</v>
      </c>
      <c r="AS37" s="16">
        <f t="shared" si="11"/>
        <v>0</v>
      </c>
      <c r="AT37" s="16">
        <f t="shared" si="12"/>
        <v>0</v>
      </c>
      <c r="AU37" s="16">
        <f t="shared" si="13"/>
        <v>0</v>
      </c>
      <c r="AV37" s="16">
        <v>0</v>
      </c>
      <c r="AW37" s="16">
        <v>0</v>
      </c>
      <c r="AX37" s="21">
        <v>0</v>
      </c>
      <c r="AY37" s="21">
        <v>0</v>
      </c>
      <c r="AZ37" s="21">
        <v>0</v>
      </c>
      <c r="BA37" s="21">
        <v>0</v>
      </c>
      <c r="BB37" s="21">
        <v>0</v>
      </c>
      <c r="BC37" s="21">
        <v>0</v>
      </c>
    </row>
    <row r="38" s="1" customFormat="1" ht="19.5" customHeight="1" spans="1:55">
      <c r="A38" s="13"/>
      <c r="B38" s="14"/>
      <c r="C38" s="14" t="s">
        <v>116</v>
      </c>
      <c r="D38" s="14" t="s">
        <v>117</v>
      </c>
      <c r="E38" s="15">
        <f t="shared" si="0"/>
        <v>210</v>
      </c>
      <c r="F38" s="16">
        <f t="shared" si="1"/>
        <v>210</v>
      </c>
      <c r="G38" s="16">
        <v>210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f t="shared" si="2"/>
        <v>0</v>
      </c>
      <c r="U38" s="16">
        <v>0</v>
      </c>
      <c r="V38" s="16">
        <v>0</v>
      </c>
      <c r="W38" s="16">
        <v>0</v>
      </c>
      <c r="X38" s="16">
        <f t="shared" si="3"/>
        <v>210</v>
      </c>
      <c r="Y38" s="16">
        <f t="shared" si="4"/>
        <v>210</v>
      </c>
      <c r="Z38" s="16">
        <v>210</v>
      </c>
      <c r="AA38" s="16">
        <v>0</v>
      </c>
      <c r="AB38" s="16">
        <v>0</v>
      </c>
      <c r="AC38" s="16">
        <v>0</v>
      </c>
      <c r="AD38" s="16">
        <f t="shared" si="5"/>
        <v>0</v>
      </c>
      <c r="AE38" s="16">
        <v>0</v>
      </c>
      <c r="AF38" s="16">
        <v>0</v>
      </c>
      <c r="AG38" s="16">
        <v>0</v>
      </c>
      <c r="AH38" s="16">
        <f t="shared" si="6"/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f t="shared" si="7"/>
        <v>0</v>
      </c>
      <c r="AO38" s="16">
        <f t="shared" si="8"/>
        <v>0</v>
      </c>
      <c r="AP38" s="16">
        <f t="shared" si="9"/>
        <v>0</v>
      </c>
      <c r="AQ38" s="16">
        <v>0</v>
      </c>
      <c r="AR38" s="16">
        <f t="shared" si="10"/>
        <v>0</v>
      </c>
      <c r="AS38" s="16">
        <f t="shared" si="11"/>
        <v>0</v>
      </c>
      <c r="AT38" s="16">
        <f t="shared" si="12"/>
        <v>0</v>
      </c>
      <c r="AU38" s="16">
        <f t="shared" si="13"/>
        <v>0</v>
      </c>
      <c r="AV38" s="16">
        <v>0</v>
      </c>
      <c r="AW38" s="16">
        <v>0</v>
      </c>
      <c r="AX38" s="21">
        <v>0</v>
      </c>
      <c r="AY38" s="21">
        <v>0</v>
      </c>
      <c r="AZ38" s="21">
        <v>0</v>
      </c>
      <c r="BA38" s="21">
        <v>0</v>
      </c>
      <c r="BB38" s="21">
        <v>0</v>
      </c>
      <c r="BC38" s="21">
        <v>0</v>
      </c>
    </row>
    <row r="39" s="1" customFormat="1" ht="19.5" customHeight="1" spans="1:55">
      <c r="A39" s="13"/>
      <c r="B39" s="14"/>
      <c r="C39" s="14" t="s">
        <v>118</v>
      </c>
      <c r="D39" s="14" t="s">
        <v>119</v>
      </c>
      <c r="E39" s="15">
        <f t="shared" si="0"/>
        <v>130</v>
      </c>
      <c r="F39" s="16">
        <f t="shared" si="1"/>
        <v>130</v>
      </c>
      <c r="G39" s="16">
        <v>130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f t="shared" si="2"/>
        <v>0</v>
      </c>
      <c r="U39" s="16">
        <v>0</v>
      </c>
      <c r="V39" s="16">
        <v>0</v>
      </c>
      <c r="W39" s="16">
        <v>0</v>
      </c>
      <c r="X39" s="16">
        <f t="shared" si="3"/>
        <v>130</v>
      </c>
      <c r="Y39" s="16">
        <f t="shared" si="4"/>
        <v>130</v>
      </c>
      <c r="Z39" s="16">
        <v>130</v>
      </c>
      <c r="AA39" s="16">
        <v>0</v>
      </c>
      <c r="AB39" s="16">
        <v>0</v>
      </c>
      <c r="AC39" s="16">
        <v>0</v>
      </c>
      <c r="AD39" s="16">
        <f t="shared" si="5"/>
        <v>0</v>
      </c>
      <c r="AE39" s="16">
        <v>0</v>
      </c>
      <c r="AF39" s="16">
        <v>0</v>
      </c>
      <c r="AG39" s="16">
        <v>0</v>
      </c>
      <c r="AH39" s="16">
        <f t="shared" si="6"/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f t="shared" si="7"/>
        <v>0</v>
      </c>
      <c r="AO39" s="16">
        <f t="shared" si="8"/>
        <v>0</v>
      </c>
      <c r="AP39" s="16">
        <f t="shared" si="9"/>
        <v>0</v>
      </c>
      <c r="AQ39" s="16">
        <v>0</v>
      </c>
      <c r="AR39" s="16">
        <f t="shared" si="10"/>
        <v>0</v>
      </c>
      <c r="AS39" s="16">
        <f t="shared" si="11"/>
        <v>0</v>
      </c>
      <c r="AT39" s="16">
        <f t="shared" si="12"/>
        <v>0</v>
      </c>
      <c r="AU39" s="16">
        <f t="shared" si="13"/>
        <v>0</v>
      </c>
      <c r="AV39" s="16">
        <v>0</v>
      </c>
      <c r="AW39" s="16">
        <v>0</v>
      </c>
      <c r="AX39" s="21">
        <v>0</v>
      </c>
      <c r="AY39" s="21">
        <v>0</v>
      </c>
      <c r="AZ39" s="21">
        <v>0</v>
      </c>
      <c r="BA39" s="21">
        <v>0</v>
      </c>
      <c r="BB39" s="21">
        <v>0</v>
      </c>
      <c r="BC39" s="21">
        <v>0</v>
      </c>
    </row>
    <row r="40" s="1" customFormat="1" ht="19.5" customHeight="1" spans="1:55">
      <c r="A40" s="13"/>
      <c r="B40" s="14"/>
      <c r="C40" s="14" t="s">
        <v>120</v>
      </c>
      <c r="D40" s="14" t="s">
        <v>121</v>
      </c>
      <c r="E40" s="15">
        <f t="shared" si="0"/>
        <v>326</v>
      </c>
      <c r="F40" s="16">
        <f t="shared" si="1"/>
        <v>326</v>
      </c>
      <c r="G40" s="16">
        <v>326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f t="shared" si="2"/>
        <v>0</v>
      </c>
      <c r="U40" s="16">
        <v>0</v>
      </c>
      <c r="V40" s="16">
        <v>0</v>
      </c>
      <c r="W40" s="16">
        <v>0</v>
      </c>
      <c r="X40" s="16">
        <f t="shared" si="3"/>
        <v>326</v>
      </c>
      <c r="Y40" s="16">
        <f t="shared" si="4"/>
        <v>326</v>
      </c>
      <c r="Z40" s="16">
        <v>326</v>
      </c>
      <c r="AA40" s="16">
        <v>0</v>
      </c>
      <c r="AB40" s="16">
        <v>0</v>
      </c>
      <c r="AC40" s="16">
        <v>0</v>
      </c>
      <c r="AD40" s="16">
        <f t="shared" si="5"/>
        <v>0</v>
      </c>
      <c r="AE40" s="16">
        <v>0</v>
      </c>
      <c r="AF40" s="16">
        <v>0</v>
      </c>
      <c r="AG40" s="16">
        <v>0</v>
      </c>
      <c r="AH40" s="16">
        <f t="shared" si="6"/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f t="shared" si="7"/>
        <v>0</v>
      </c>
      <c r="AO40" s="16">
        <f t="shared" si="8"/>
        <v>0</v>
      </c>
      <c r="AP40" s="16">
        <f t="shared" si="9"/>
        <v>0</v>
      </c>
      <c r="AQ40" s="16">
        <v>0</v>
      </c>
      <c r="AR40" s="16">
        <f t="shared" si="10"/>
        <v>0</v>
      </c>
      <c r="AS40" s="16">
        <f t="shared" si="11"/>
        <v>0</v>
      </c>
      <c r="AT40" s="16">
        <f t="shared" si="12"/>
        <v>0</v>
      </c>
      <c r="AU40" s="16">
        <f t="shared" si="13"/>
        <v>0</v>
      </c>
      <c r="AV40" s="16">
        <v>0</v>
      </c>
      <c r="AW40" s="16">
        <v>0</v>
      </c>
      <c r="AX40" s="21">
        <v>0</v>
      </c>
      <c r="AY40" s="21">
        <v>0</v>
      </c>
      <c r="AZ40" s="21">
        <v>0</v>
      </c>
      <c r="BA40" s="21">
        <v>0</v>
      </c>
      <c r="BB40" s="21">
        <v>0</v>
      </c>
      <c r="BC40" s="21">
        <v>0</v>
      </c>
    </row>
    <row r="41" s="1" customFormat="1" ht="19.5" customHeight="1" spans="1:55">
      <c r="A41" s="13"/>
      <c r="B41" s="14"/>
      <c r="C41" s="14" t="s">
        <v>122</v>
      </c>
      <c r="D41" s="14" t="s">
        <v>123</v>
      </c>
      <c r="E41" s="15">
        <f t="shared" si="0"/>
        <v>117</v>
      </c>
      <c r="F41" s="16">
        <f t="shared" si="1"/>
        <v>117</v>
      </c>
      <c r="G41" s="16">
        <v>117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f t="shared" si="2"/>
        <v>0</v>
      </c>
      <c r="U41" s="16">
        <v>0</v>
      </c>
      <c r="V41" s="16">
        <v>0</v>
      </c>
      <c r="W41" s="16">
        <v>0</v>
      </c>
      <c r="X41" s="16">
        <f t="shared" si="3"/>
        <v>117</v>
      </c>
      <c r="Y41" s="16">
        <f t="shared" si="4"/>
        <v>117</v>
      </c>
      <c r="Z41" s="16">
        <v>117</v>
      </c>
      <c r="AA41" s="16">
        <v>0</v>
      </c>
      <c r="AB41" s="16">
        <v>0</v>
      </c>
      <c r="AC41" s="16">
        <v>0</v>
      </c>
      <c r="AD41" s="16">
        <f t="shared" si="5"/>
        <v>0</v>
      </c>
      <c r="AE41" s="16">
        <v>0</v>
      </c>
      <c r="AF41" s="16">
        <v>0</v>
      </c>
      <c r="AG41" s="16">
        <v>0</v>
      </c>
      <c r="AH41" s="16">
        <f t="shared" si="6"/>
        <v>0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f t="shared" si="7"/>
        <v>0</v>
      </c>
      <c r="AO41" s="16">
        <f t="shared" si="8"/>
        <v>0</v>
      </c>
      <c r="AP41" s="16">
        <f t="shared" si="9"/>
        <v>0</v>
      </c>
      <c r="AQ41" s="16">
        <v>0</v>
      </c>
      <c r="AR41" s="16">
        <f t="shared" si="10"/>
        <v>0</v>
      </c>
      <c r="AS41" s="16">
        <f t="shared" si="11"/>
        <v>0</v>
      </c>
      <c r="AT41" s="16">
        <f t="shared" si="12"/>
        <v>0</v>
      </c>
      <c r="AU41" s="16">
        <f t="shared" si="13"/>
        <v>0</v>
      </c>
      <c r="AV41" s="16">
        <v>0</v>
      </c>
      <c r="AW41" s="16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0</v>
      </c>
      <c r="BC41" s="21">
        <v>0</v>
      </c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rintOptions gridLines="1"/>
  <pageMargins left="0.7" right="0.7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2026-01-13T03:01:38Z</dcterms:created>
  <dcterms:modified xsi:type="dcterms:W3CDTF">2026-01-13T03:02:35Z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255DF1141F724CDEAD7A6C961F5312EF_12</vt:lpwstr>
  </property>
  <property fmtid="{D5CDD505-2E9C-101B-9397-08002B2CF9AE}" pid="3" name="KSOProductBuildVer">
    <vt:lpwstr>2052-12.1.0.23125</vt:lpwstr>
  </property>
</Properties>
</file>