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471"/>
  </bookViews>
  <sheets>
    <sheet name="7211 - 项目支出预算表（分资金性质）" sheetId="2" r:id="rId1"/>
  </sheets>
  <calcPr calcId="144525"/>
</workbook>
</file>

<file path=xl/sharedStrings.xml><?xml version="1.0" encoding="utf-8"?>
<sst xmlns="http://schemas.openxmlformats.org/spreadsheetml/2006/main" count="84" uniqueCount="70">
  <si>
    <t>项目支出预算表（分资金性质）</t>
  </si>
  <si>
    <t>部门（单位）：青岛市黄岛区档案馆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</si>
  <si>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</si>
  <si>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</si>
  <si>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</si>
  <si>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</si>
  <si>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</si>
  <si>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</si>
  <si>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</si>
  <si>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</si>
  <si>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</si>
  <si>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</si>
  <si>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</si>
  <si>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</si>
  <si>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</si>
  <si>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</si>
  <si>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</si>
  <si>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</si>
  <si>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</si>
  <si>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</si>
  <si>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</si>
  <si>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</si>
  <si>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</si>
  <si>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</si>
  <si>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</si>
  <si>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</si>
  <si>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</si>
  <si>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</si>
  <si>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</si>
  <si>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</si>
  <si>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</si>
  <si>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</si>
  <si>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</si>
  <si>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</si>
  <si>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</si>
  <si>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</si>
  <si>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</si>
  <si>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</si>
  <si>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</si>
  <si>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</si>
  <si>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</si>
  <si>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</si>
  <si>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</si>
  <si>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</si>
  <si>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</si>
  <si>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</si>
  <si>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</si>
  <si>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</si>
  <si>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</si>
  <si>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</si>
  <si>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</si>
  <si>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</si>
  <si>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</si>
  <si>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</si>
  <si>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</si>
  <si>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</si>
  <si>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</si>
  <si>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</si>
  <si>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141</t>
  </si>
  <si>
    <t>青岛市黄岛区档案馆</t>
  </si>
  <si>
    <t>141001</t>
  </si>
  <si>
    <t>青岛市黄岛区档案馆本级</t>
  </si>
  <si>
    <t>37021126002201410007D</t>
  </si>
  <si>
    <t>四922-库房机房业务用房及设施等建设维护费</t>
  </si>
  <si>
    <t>370211260022014100083</t>
  </si>
  <si>
    <t>四922-档案业务经费</t>
  </si>
  <si>
    <t>37021126002201410009T</t>
  </si>
  <si>
    <t>三513-劳务派遣人员经费</t>
  </si>
  <si>
    <t>370211260022014100105</t>
  </si>
  <si>
    <t>四93-计算机中心及档案管理平台运维费等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</si>
</sst>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  <numFmt numFmtId="180" formatCode="_(&quot;$&quot;* #,##0_);_(&quot;$&quot;* \(#,##0\);_(&quot;$&quot;* &quot;-&quot;_);_(@_)"/>
  </numFmts>
  <fonts count="25"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indexed="0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top"/>
    </xf>
    <xf numFmtId="180" fontId="5" fillId="0" borderId="0">
      <alignment vertical="top"/>
    </xf>
    <xf numFmtId="0" fontId="7" fillId="8" borderId="0">
      <alignment vertical="top"/>
    </xf>
    <xf numFmtId="0" fontId="12" fillId="12" borderId="8">
      <alignment vertical="top"/>
    </xf>
    <xf numFmtId="177" fontId="5" fillId="0" borderId="0">
      <alignment vertical="top"/>
    </xf>
    <xf numFmtId="178" fontId="5" fillId="0" borderId="0">
      <alignment vertical="top"/>
    </xf>
    <xf numFmtId="0" fontId="7" fillId="6" borderId="0">
      <alignment vertical="top"/>
    </xf>
    <xf numFmtId="0" fontId="10" fillId="10" borderId="0">
      <alignment vertical="top"/>
    </xf>
    <xf numFmtId="179" fontId="5" fillId="0" borderId="0">
      <alignment vertical="top"/>
    </xf>
    <xf numFmtId="0" fontId="8" fillId="14" borderId="0">
      <alignment vertical="top"/>
    </xf>
    <xf numFmtId="0" fontId="13" fillId="0" borderId="0" applyNumberFormat="0" applyFill="0" applyBorder="0" applyAlignment="0" applyProtection="0">
      <alignment vertical="center"/>
    </xf>
    <xf numFmtId="9" fontId="5" fillId="0" borderId="0">
      <alignment vertical="top"/>
    </xf>
    <xf numFmtId="0" fontId="6" fillId="0" borderId="0" applyNumberFormat="0" applyFill="0" applyBorder="0" applyAlignment="0" applyProtection="0">
      <alignment vertical="center"/>
    </xf>
    <xf numFmtId="0" fontId="5" fillId="3" borderId="6">
      <alignment vertical="top"/>
    </xf>
    <xf numFmtId="0" fontId="8" fillId="15" borderId="0">
      <alignment vertical="top"/>
    </xf>
    <xf numFmtId="0" fontId="18" fillId="0" borderId="0">
      <alignment vertical="top"/>
    </xf>
    <xf numFmtId="0" fontId="20" fillId="0" borderId="0">
      <alignment vertical="top"/>
    </xf>
    <xf numFmtId="0" fontId="17" fillId="0" borderId="0">
      <alignment vertical="top"/>
    </xf>
    <xf numFmtId="0" fontId="11" fillId="0" borderId="0">
      <alignment vertical="top"/>
    </xf>
    <xf numFmtId="0" fontId="15" fillId="0" borderId="10">
      <alignment vertical="top"/>
    </xf>
    <xf numFmtId="0" fontId="19" fillId="0" borderId="11">
      <alignment vertical="top"/>
    </xf>
    <xf numFmtId="0" fontId="8" fillId="20" borderId="0">
      <alignment vertical="top"/>
    </xf>
    <xf numFmtId="0" fontId="18" fillId="0" borderId="12">
      <alignment vertical="top"/>
    </xf>
    <xf numFmtId="0" fontId="8" fillId="25" borderId="0">
      <alignment vertical="top"/>
    </xf>
    <xf numFmtId="0" fontId="24" fillId="22" borderId="14">
      <alignment vertical="top"/>
    </xf>
    <xf numFmtId="0" fontId="22" fillId="22" borderId="8">
      <alignment vertical="top"/>
    </xf>
    <xf numFmtId="0" fontId="23" fillId="27" borderId="13">
      <alignment vertical="top"/>
    </xf>
    <xf numFmtId="0" fontId="7" fillId="28" borderId="0">
      <alignment vertical="top"/>
    </xf>
    <xf numFmtId="0" fontId="8" fillId="9" borderId="0">
      <alignment vertical="top"/>
    </xf>
    <xf numFmtId="0" fontId="14" fillId="0" borderId="9">
      <alignment vertical="top"/>
    </xf>
    <xf numFmtId="0" fontId="9" fillId="0" borderId="7">
      <alignment vertical="top"/>
    </xf>
    <xf numFmtId="0" fontId="16" fillId="16" borderId="0">
      <alignment vertical="top"/>
    </xf>
    <xf numFmtId="0" fontId="21" fillId="19" borderId="0">
      <alignment vertical="top"/>
    </xf>
    <xf numFmtId="0" fontId="7" fillId="30" borderId="0">
      <alignment vertical="top"/>
    </xf>
    <xf numFmtId="0" fontId="8" fillId="26" borderId="0">
      <alignment vertical="top"/>
    </xf>
    <xf numFmtId="0" fontId="7" fillId="11" borderId="0">
      <alignment vertical="top"/>
    </xf>
    <xf numFmtId="0" fontId="7" fillId="17" borderId="0">
      <alignment vertical="top"/>
    </xf>
    <xf numFmtId="0" fontId="7" fillId="18" borderId="0">
      <alignment vertical="top"/>
    </xf>
    <xf numFmtId="0" fontId="7" fillId="21" borderId="0">
      <alignment vertical="top"/>
    </xf>
    <xf numFmtId="0" fontId="8" fillId="7" borderId="0">
      <alignment vertical="top"/>
    </xf>
    <xf numFmtId="0" fontId="8" fillId="32" borderId="0">
      <alignment vertical="top"/>
    </xf>
    <xf numFmtId="0" fontId="7" fillId="24" borderId="0">
      <alignment vertical="top"/>
    </xf>
    <xf numFmtId="0" fontId="7" fillId="31" borderId="0">
      <alignment vertical="top"/>
    </xf>
    <xf numFmtId="0" fontId="8" fillId="29" borderId="0">
      <alignment vertical="top"/>
    </xf>
    <xf numFmtId="0" fontId="7" fillId="23" borderId="0">
      <alignment vertical="top"/>
    </xf>
    <xf numFmtId="0" fontId="8" fillId="5" borderId="0">
      <alignment vertical="top"/>
    </xf>
    <xf numFmtId="0" fontId="8" fillId="33" borderId="0">
      <alignment vertical="top"/>
    </xf>
    <xf numFmtId="0" fontId="7" fillId="4" borderId="0">
      <alignment vertical="top"/>
    </xf>
    <xf numFmtId="0" fontId="8" fillId="13" borderId="0">
      <alignment vertical="top"/>
    </xf>
  </cellStyleXfs>
  <cellXfs count="22">
    <xf numFmtId="0" fontId="0" fillId="0" borderId="0" xfId="0" applyFont="1">
      <alignment vertical="top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top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5"/>
  <sheetViews>
    <sheetView tabSelected="1" workbookViewId="0">
      <pane ySplit="8" topLeftCell="A9" activePane="bottomLeft" state="frozen"/>
      <selection/>
      <selection pane="bottomLeft" activeCell="A1" sqref="$A1:$XFD1048576"/>
    </sheetView>
  </sheetViews>
  <sheetFormatPr defaultColWidth="8.85" defaultRowHeight="15" customHeight="1"/>
  <cols>
    <col min="1" max="1" width="12.7083333333333" style="1" customWidth="1"/>
    <col min="2" max="2" width="37.7083333333333" style="1" customWidth="1"/>
    <col min="3" max="3" width="22.425" style="1" customWidth="1"/>
    <col min="4" max="4" width="36" style="1" customWidth="1"/>
    <col min="5" max="14" width="18.2833333333333" style="1" customWidth="1"/>
    <col min="15" max="15" width="18.85" style="1" customWidth="1"/>
    <col min="16" max="17" width="18.2833333333333" style="1" customWidth="1"/>
    <col min="18" max="18" width="18.85" style="1" customWidth="1"/>
    <col min="19" max="49" width="18.2833333333333" style="1" customWidth="1"/>
    <col min="50" max="55" width="8.85" style="1" hidden="1" customWidth="1"/>
    <col min="56" max="16384" width="8.85" style="1"/>
  </cols>
  <sheetData>
    <row r="1" s="1" customFormat="1" ht="19.5" customHeight="1" spans="1:55">
      <c r="A1" s="3"/>
      <c r="B1" s="3"/>
      <c r="C1" s="3"/>
      <c r="D1" s="3"/>
      <c r="E1" s="1"/>
      <c r="F1" s="4"/>
      <c r="G1" s="4"/>
      <c r="H1" s="4"/>
      <c r="I1" s="4"/>
      <c r="J1" s="4"/>
      <c r="K1" s="4"/>
      <c r="L1" s="4"/>
      <c r="M1" s="4"/>
      <c r="N1" s="4"/>
      <c r="O1" s="1"/>
      <c r="P1" s="4"/>
      <c r="Q1" s="4"/>
      <c r="R1" s="1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1"/>
      <c r="AY1" s="19"/>
      <c r="AZ1" s="19"/>
      <c r="BA1" s="19"/>
      <c r="BB1" s="19"/>
      <c r="BC1" s="19"/>
    </row>
    <row r="2" s="1" customFormat="1" ht="38.1" customHeight="1" spans="1:5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1"/>
      <c r="AY2" s="19"/>
      <c r="AZ2" s="19"/>
      <c r="BA2" s="19"/>
      <c r="BB2" s="19"/>
      <c r="BC2" s="19"/>
    </row>
    <row r="3" s="1" customFormat="1" ht="19.5" customHeight="1" spans="1:55">
      <c r="A3" s="3" t="s">
        <v>1</v>
      </c>
      <c r="B3" s="6"/>
      <c r="C3" s="3"/>
      <c r="D3" s="6"/>
      <c r="E3" s="7"/>
      <c r="F3" s="3"/>
      <c r="G3" s="4"/>
      <c r="H3" s="4"/>
      <c r="I3" s="4"/>
      <c r="J3" s="4"/>
      <c r="K3" s="4"/>
      <c r="L3" s="4"/>
      <c r="M3" s="4"/>
      <c r="N3" s="4"/>
      <c r="O3" s="1"/>
      <c r="P3" s="4"/>
      <c r="Q3" s="4"/>
      <c r="R3" s="1"/>
      <c r="S3" s="4"/>
      <c r="T3" s="4"/>
      <c r="U3" s="4"/>
      <c r="V3" s="4"/>
      <c r="W3" s="4"/>
      <c r="X3" s="4"/>
      <c r="Y3" s="4"/>
      <c r="Z3" s="4"/>
      <c r="AA3" s="4"/>
      <c r="AB3" s="18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18" t="s">
        <v>2</v>
      </c>
      <c r="AU3" s="18"/>
      <c r="AV3" s="18"/>
      <c r="AW3" s="18"/>
      <c r="AX3" s="1"/>
      <c r="AY3" s="19"/>
      <c r="AZ3" s="19"/>
      <c r="BA3" s="19"/>
      <c r="BB3" s="19"/>
      <c r="BC3" s="19"/>
    </row>
    <row r="4" s="2" customFormat="1" ht="19.5" customHeight="1" spans="1:55">
      <c r="A4" s="8" t="s">
        <v>3</v>
      </c>
      <c r="B4" s="9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 t="s">
        <v>9</v>
      </c>
      <c r="AO4" s="11"/>
      <c r="AP4" s="11"/>
      <c r="AQ4" s="11"/>
      <c r="AR4" s="11"/>
      <c r="AS4" s="11"/>
      <c r="AT4" s="11"/>
      <c r="AU4" s="11"/>
      <c r="AV4" s="11"/>
      <c r="AW4" s="11"/>
      <c r="AY4" s="19"/>
      <c r="AZ4" s="19"/>
      <c r="BA4" s="19"/>
      <c r="BB4" s="19"/>
      <c r="BC4" s="19"/>
    </row>
    <row r="5" s="2" customFormat="1" ht="19.5" customHeight="1" spans="1:55">
      <c r="A5" s="8"/>
      <c r="B5" s="9"/>
      <c r="C5" s="8"/>
      <c r="D5" s="9"/>
      <c r="E5" s="12"/>
      <c r="F5" s="9" t="s">
        <v>10</v>
      </c>
      <c r="G5" s="11" t="s">
        <v>11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9" t="s">
        <v>12</v>
      </c>
      <c r="AH5" s="11" t="s">
        <v>13</v>
      </c>
      <c r="AI5" s="11"/>
      <c r="AJ5" s="11"/>
      <c r="AK5" s="11"/>
      <c r="AL5" s="11"/>
      <c r="AM5" s="11"/>
      <c r="AN5" s="9" t="s">
        <v>14</v>
      </c>
      <c r="AO5" s="11" t="s">
        <v>15</v>
      </c>
      <c r="AP5" s="11"/>
      <c r="AQ5" s="11"/>
      <c r="AR5" s="11"/>
      <c r="AS5" s="11"/>
      <c r="AT5" s="11"/>
      <c r="AU5" s="11"/>
      <c r="AV5" s="9" t="s">
        <v>12</v>
      </c>
      <c r="AW5" s="9" t="s">
        <v>13</v>
      </c>
      <c r="AX5" s="8" t="s">
        <v>16</v>
      </c>
      <c r="AY5" s="20"/>
      <c r="AZ5" s="20"/>
      <c r="BA5" s="20"/>
      <c r="BB5" s="20"/>
      <c r="BC5" s="20"/>
    </row>
    <row r="6" s="2" customFormat="1" ht="19.5" customHeight="1" spans="1:55">
      <c r="A6" s="8"/>
      <c r="B6" s="9"/>
      <c r="C6" s="8"/>
      <c r="D6" s="9"/>
      <c r="E6" s="12"/>
      <c r="F6" s="9"/>
      <c r="G6" s="9" t="s">
        <v>17</v>
      </c>
      <c r="H6" s="11" t="s">
        <v>18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 t="s">
        <v>19</v>
      </c>
      <c r="Y6" s="11"/>
      <c r="Z6" s="11"/>
      <c r="AA6" s="11"/>
      <c r="AB6" s="11"/>
      <c r="AC6" s="11"/>
      <c r="AD6" s="11" t="s">
        <v>20</v>
      </c>
      <c r="AE6" s="11"/>
      <c r="AF6" s="11"/>
      <c r="AG6" s="9"/>
      <c r="AH6" s="9" t="s">
        <v>21</v>
      </c>
      <c r="AI6" s="9" t="s">
        <v>22</v>
      </c>
      <c r="AJ6" s="9" t="s">
        <v>23</v>
      </c>
      <c r="AK6" s="9" t="s">
        <v>24</v>
      </c>
      <c r="AL6" s="9" t="s">
        <v>25</v>
      </c>
      <c r="AM6" s="9" t="s">
        <v>26</v>
      </c>
      <c r="AN6" s="9"/>
      <c r="AO6" s="9" t="s">
        <v>27</v>
      </c>
      <c r="AP6" s="11" t="s">
        <v>18</v>
      </c>
      <c r="AQ6" s="11"/>
      <c r="AR6" s="11"/>
      <c r="AS6" s="9" t="s">
        <v>28</v>
      </c>
      <c r="AT6" s="9" t="s">
        <v>29</v>
      </c>
      <c r="AU6" s="9" t="s">
        <v>30</v>
      </c>
      <c r="AV6" s="9"/>
      <c r="AW6" s="9"/>
      <c r="AX6" s="8" t="s">
        <v>18</v>
      </c>
      <c r="AY6" s="8" t="s">
        <v>28</v>
      </c>
      <c r="AZ6" s="8" t="s">
        <v>29</v>
      </c>
      <c r="BA6" s="8" t="s">
        <v>30</v>
      </c>
      <c r="BB6" s="8"/>
      <c r="BC6" s="8"/>
    </row>
    <row r="7" s="2" customFormat="1" ht="19.5" customHeight="1" spans="1:55">
      <c r="A7" s="8"/>
      <c r="B7" s="9"/>
      <c r="C7" s="8"/>
      <c r="D7" s="9"/>
      <c r="E7" s="12"/>
      <c r="F7" s="9"/>
      <c r="G7" s="9"/>
      <c r="H7" s="9" t="s">
        <v>31</v>
      </c>
      <c r="I7" s="11" t="s">
        <v>18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9" t="s">
        <v>32</v>
      </c>
      <c r="V7" s="9" t="s">
        <v>33</v>
      </c>
      <c r="W7" s="9" t="s">
        <v>34</v>
      </c>
      <c r="X7" s="9" t="s">
        <v>35</v>
      </c>
      <c r="Y7" s="11" t="s">
        <v>28</v>
      </c>
      <c r="Z7" s="11"/>
      <c r="AA7" s="11"/>
      <c r="AB7" s="11"/>
      <c r="AC7" s="9" t="s">
        <v>36</v>
      </c>
      <c r="AD7" s="9" t="s">
        <v>37</v>
      </c>
      <c r="AE7" s="9" t="s">
        <v>38</v>
      </c>
      <c r="AF7" s="9" t="s">
        <v>39</v>
      </c>
      <c r="AG7" s="9"/>
      <c r="AH7" s="9"/>
      <c r="AI7" s="9"/>
      <c r="AJ7" s="9"/>
      <c r="AK7" s="9"/>
      <c r="AL7" s="9"/>
      <c r="AM7" s="9"/>
      <c r="AN7" s="9"/>
      <c r="AO7" s="9"/>
      <c r="AP7" s="9" t="s">
        <v>40</v>
      </c>
      <c r="AQ7" s="9" t="s">
        <v>41</v>
      </c>
      <c r="AR7" s="9" t="s">
        <v>42</v>
      </c>
      <c r="AS7" s="9"/>
      <c r="AT7" s="9"/>
      <c r="AU7" s="9"/>
      <c r="AV7" s="9"/>
      <c r="AW7" s="9"/>
      <c r="AX7" s="20"/>
      <c r="AY7" s="20"/>
      <c r="AZ7" s="20"/>
      <c r="BA7" s="8" t="s">
        <v>18</v>
      </c>
      <c r="BB7" s="8" t="s">
        <v>28</v>
      </c>
      <c r="BC7" s="8" t="s">
        <v>43</v>
      </c>
    </row>
    <row r="8" s="2" customFormat="1" ht="33.6" customHeight="1" spans="1:55">
      <c r="A8" s="8"/>
      <c r="B8" s="9"/>
      <c r="C8" s="8"/>
      <c r="D8" s="9"/>
      <c r="E8" s="12"/>
      <c r="F8" s="9"/>
      <c r="G8" s="9"/>
      <c r="H8" s="9"/>
      <c r="I8" s="17" t="s">
        <v>44</v>
      </c>
      <c r="J8" s="17" t="s">
        <v>41</v>
      </c>
      <c r="K8" s="17" t="s">
        <v>45</v>
      </c>
      <c r="L8" s="17" t="s">
        <v>46</v>
      </c>
      <c r="M8" s="17" t="s">
        <v>47</v>
      </c>
      <c r="N8" s="17" t="s">
        <v>48</v>
      </c>
      <c r="O8" s="17" t="s">
        <v>38</v>
      </c>
      <c r="P8" s="17" t="s">
        <v>49</v>
      </c>
      <c r="Q8" s="17" t="s">
        <v>50</v>
      </c>
      <c r="R8" s="17" t="s">
        <v>51</v>
      </c>
      <c r="S8" s="17" t="s">
        <v>52</v>
      </c>
      <c r="T8" s="17" t="s">
        <v>53</v>
      </c>
      <c r="U8" s="9"/>
      <c r="V8" s="9"/>
      <c r="W8" s="9"/>
      <c r="X8" s="9"/>
      <c r="Y8" s="17" t="s">
        <v>44</v>
      </c>
      <c r="Z8" s="17" t="s">
        <v>54</v>
      </c>
      <c r="AA8" s="17" t="s">
        <v>55</v>
      </c>
      <c r="AB8" s="17" t="s">
        <v>56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20"/>
      <c r="AY8" s="20"/>
      <c r="AZ8" s="20"/>
      <c r="BA8" s="8"/>
      <c r="BB8" s="8"/>
      <c r="BC8" s="8"/>
    </row>
    <row r="9" s="1" customFormat="1" ht="19.5" customHeight="1" spans="1:55">
      <c r="A9" s="13"/>
      <c r="B9" s="14" t="s">
        <v>57</v>
      </c>
      <c r="C9" s="14"/>
      <c r="D9" s="14"/>
      <c r="E9" s="15">
        <f t="shared" ref="E9:E15" si="0">SUM(F9,AN9)</f>
        <v>129.69646</v>
      </c>
      <c r="F9" s="16">
        <f t="shared" ref="F9:F15" si="1">SUM(G9,AG9,AH9)</f>
        <v>129.69646</v>
      </c>
      <c r="G9" s="16">
        <v>129.69646</v>
      </c>
      <c r="H9" s="16">
        <v>129.69646</v>
      </c>
      <c r="I9" s="16">
        <v>129.69646</v>
      </c>
      <c r="J9" s="16">
        <v>129.69646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f t="shared" ref="T9:T15" si="2">I9-SUM(J9:S9)</f>
        <v>0</v>
      </c>
      <c r="U9" s="16">
        <v>0</v>
      </c>
      <c r="V9" s="16">
        <v>0</v>
      </c>
      <c r="W9" s="16">
        <v>0</v>
      </c>
      <c r="X9" s="16">
        <f t="shared" ref="X9:X15" si="3">SUM(Y9,AC9)</f>
        <v>0</v>
      </c>
      <c r="Y9" s="16">
        <f t="shared" ref="Y9:Y15" si="4">SUM(Z9:AB9)</f>
        <v>0</v>
      </c>
      <c r="Z9" s="16">
        <v>0</v>
      </c>
      <c r="AA9" s="16">
        <v>0</v>
      </c>
      <c r="AB9" s="16">
        <v>0</v>
      </c>
      <c r="AC9" s="16">
        <v>0</v>
      </c>
      <c r="AD9" s="16">
        <f t="shared" ref="AD9:AD15" si="5">SUM(AE9,AF9)</f>
        <v>0</v>
      </c>
      <c r="AE9" s="16">
        <v>0</v>
      </c>
      <c r="AF9" s="16">
        <v>0</v>
      </c>
      <c r="AG9" s="16">
        <v>0</v>
      </c>
      <c r="AH9" s="16">
        <f t="shared" ref="AH9:AH15" si="6">SUM(AI9:AM9)</f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f t="shared" ref="AN9:AN15" si="7">SUM(AO9,AV9,AW9)</f>
        <v>0</v>
      </c>
      <c r="AO9" s="16">
        <f t="shared" ref="AO9:AO15" si="8">SUM(AP9,AS9,AT9,AU9)</f>
        <v>0</v>
      </c>
      <c r="AP9" s="16">
        <f t="shared" ref="AP9:AP15" si="9">IFERROR(AX9-BA9,0)</f>
        <v>0</v>
      </c>
      <c r="AQ9" s="16">
        <v>0</v>
      </c>
      <c r="AR9" s="16">
        <f t="shared" ref="AR9:AR15" si="10">IFERROR((AX9-AQ9-BA9),0)</f>
        <v>0</v>
      </c>
      <c r="AS9" s="16">
        <f t="shared" ref="AS9:AS15" si="11">IFERROR((AY9-BB9),0)</f>
        <v>0</v>
      </c>
      <c r="AT9" s="16">
        <f t="shared" ref="AT9:AT15" si="12">IFERROR((AZ9-BC9),0)</f>
        <v>0</v>
      </c>
      <c r="AU9" s="16">
        <f t="shared" ref="AU9:AU15" si="13">IFERROR(SUM(BA9:BC9),0)</f>
        <v>0</v>
      </c>
      <c r="AV9" s="16">
        <v>0</v>
      </c>
      <c r="AW9" s="16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</row>
    <row r="10" s="1" customFormat="1" ht="19.5" customHeight="1" spans="1:55">
      <c r="A10" s="13" t="s">
        <v>58</v>
      </c>
      <c r="B10" s="14" t="s">
        <v>59</v>
      </c>
      <c r="C10" s="14"/>
      <c r="D10" s="14"/>
      <c r="E10" s="15">
        <f t="shared" si="0"/>
        <v>129.69646</v>
      </c>
      <c r="F10" s="16">
        <f t="shared" si="1"/>
        <v>129.69646</v>
      </c>
      <c r="G10" s="16">
        <v>129.69646</v>
      </c>
      <c r="H10" s="16">
        <v>129.69646</v>
      </c>
      <c r="I10" s="16">
        <v>129.69646</v>
      </c>
      <c r="J10" s="16">
        <v>129.69646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f t="shared" si="2"/>
        <v>0</v>
      </c>
      <c r="U10" s="16">
        <v>0</v>
      </c>
      <c r="V10" s="16">
        <v>0</v>
      </c>
      <c r="W10" s="16">
        <v>0</v>
      </c>
      <c r="X10" s="16">
        <f t="shared" si="3"/>
        <v>0</v>
      </c>
      <c r="Y10" s="16">
        <f t="shared" si="4"/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f t="shared" si="5"/>
        <v>0</v>
      </c>
      <c r="AE10" s="16">
        <v>0</v>
      </c>
      <c r="AF10" s="16">
        <v>0</v>
      </c>
      <c r="AG10" s="16">
        <v>0</v>
      </c>
      <c r="AH10" s="16">
        <f t="shared" si="6"/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f t="shared" si="7"/>
        <v>0</v>
      </c>
      <c r="AO10" s="16">
        <f t="shared" si="8"/>
        <v>0</v>
      </c>
      <c r="AP10" s="16">
        <f t="shared" si="9"/>
        <v>0</v>
      </c>
      <c r="AQ10" s="16">
        <v>0</v>
      </c>
      <c r="AR10" s="16">
        <f t="shared" si="10"/>
        <v>0</v>
      </c>
      <c r="AS10" s="16">
        <f t="shared" si="11"/>
        <v>0</v>
      </c>
      <c r="AT10" s="16">
        <f t="shared" si="12"/>
        <v>0</v>
      </c>
      <c r="AU10" s="16">
        <f t="shared" si="13"/>
        <v>0</v>
      </c>
      <c r="AV10" s="16">
        <v>0</v>
      </c>
      <c r="AW10" s="16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</row>
    <row r="11" s="1" customFormat="1" ht="19.5" customHeight="1" spans="1:55">
      <c r="A11" s="13" t="s">
        <v>60</v>
      </c>
      <c r="B11" s="14" t="s">
        <v>61</v>
      </c>
      <c r="C11" s="14"/>
      <c r="D11" s="14"/>
      <c r="E11" s="15">
        <f t="shared" si="0"/>
        <v>129.69646</v>
      </c>
      <c r="F11" s="16">
        <f t="shared" si="1"/>
        <v>129.69646</v>
      </c>
      <c r="G11" s="16">
        <v>129.69646</v>
      </c>
      <c r="H11" s="16">
        <v>129.69646</v>
      </c>
      <c r="I11" s="16">
        <v>129.69646</v>
      </c>
      <c r="J11" s="16">
        <v>129.69646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f t="shared" si="2"/>
        <v>0</v>
      </c>
      <c r="U11" s="16">
        <v>0</v>
      </c>
      <c r="V11" s="16">
        <v>0</v>
      </c>
      <c r="W11" s="16">
        <v>0</v>
      </c>
      <c r="X11" s="16">
        <f t="shared" si="3"/>
        <v>0</v>
      </c>
      <c r="Y11" s="16">
        <f t="shared" si="4"/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f t="shared" si="5"/>
        <v>0</v>
      </c>
      <c r="AE11" s="16">
        <v>0</v>
      </c>
      <c r="AF11" s="16">
        <v>0</v>
      </c>
      <c r="AG11" s="16">
        <v>0</v>
      </c>
      <c r="AH11" s="16">
        <f t="shared" si="6"/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f t="shared" si="7"/>
        <v>0</v>
      </c>
      <c r="AO11" s="16">
        <f t="shared" si="8"/>
        <v>0</v>
      </c>
      <c r="AP11" s="16">
        <f t="shared" si="9"/>
        <v>0</v>
      </c>
      <c r="AQ11" s="16">
        <v>0</v>
      </c>
      <c r="AR11" s="16">
        <f t="shared" si="10"/>
        <v>0</v>
      </c>
      <c r="AS11" s="16">
        <f t="shared" si="11"/>
        <v>0</v>
      </c>
      <c r="AT11" s="16">
        <f t="shared" si="12"/>
        <v>0</v>
      </c>
      <c r="AU11" s="16">
        <f t="shared" si="13"/>
        <v>0</v>
      </c>
      <c r="AV11" s="16">
        <v>0</v>
      </c>
      <c r="AW11" s="16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</row>
    <row r="12" s="1" customFormat="1" ht="19.5" customHeight="1" spans="1:55">
      <c r="A12" s="13"/>
      <c r="B12" s="14"/>
      <c r="C12" s="14" t="s">
        <v>62</v>
      </c>
      <c r="D12" s="14" t="s">
        <v>63</v>
      </c>
      <c r="E12" s="15">
        <f t="shared" si="0"/>
        <v>8</v>
      </c>
      <c r="F12" s="16">
        <f t="shared" si="1"/>
        <v>8</v>
      </c>
      <c r="G12" s="16">
        <v>8</v>
      </c>
      <c r="H12" s="16">
        <v>8</v>
      </c>
      <c r="I12" s="16">
        <v>8</v>
      </c>
      <c r="J12" s="16">
        <v>8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f t="shared" si="2"/>
        <v>0</v>
      </c>
      <c r="U12" s="16">
        <v>0</v>
      </c>
      <c r="V12" s="16">
        <v>0</v>
      </c>
      <c r="W12" s="16">
        <v>0</v>
      </c>
      <c r="X12" s="16">
        <f t="shared" si="3"/>
        <v>0</v>
      </c>
      <c r="Y12" s="16">
        <f t="shared" si="4"/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f t="shared" si="5"/>
        <v>0</v>
      </c>
      <c r="AE12" s="16">
        <v>0</v>
      </c>
      <c r="AF12" s="16">
        <v>0</v>
      </c>
      <c r="AG12" s="16">
        <v>0</v>
      </c>
      <c r="AH12" s="16">
        <f t="shared" si="6"/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f t="shared" si="7"/>
        <v>0</v>
      </c>
      <c r="AO12" s="16">
        <f t="shared" si="8"/>
        <v>0</v>
      </c>
      <c r="AP12" s="16">
        <f t="shared" si="9"/>
        <v>0</v>
      </c>
      <c r="AQ12" s="16">
        <v>0</v>
      </c>
      <c r="AR12" s="16">
        <f t="shared" si="10"/>
        <v>0</v>
      </c>
      <c r="AS12" s="16">
        <f t="shared" si="11"/>
        <v>0</v>
      </c>
      <c r="AT12" s="16">
        <f t="shared" si="12"/>
        <v>0</v>
      </c>
      <c r="AU12" s="16">
        <f t="shared" si="13"/>
        <v>0</v>
      </c>
      <c r="AV12" s="16">
        <v>0</v>
      </c>
      <c r="AW12" s="16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</row>
    <row r="13" s="1" customFormat="1" ht="19.5" customHeight="1" spans="1:55">
      <c r="A13" s="13"/>
      <c r="B13" s="14"/>
      <c r="C13" s="14" t="s">
        <v>64</v>
      </c>
      <c r="D13" s="14" t="s">
        <v>65</v>
      </c>
      <c r="E13" s="15">
        <f t="shared" si="0"/>
        <v>59</v>
      </c>
      <c r="F13" s="16">
        <f t="shared" si="1"/>
        <v>59</v>
      </c>
      <c r="G13" s="16">
        <v>59</v>
      </c>
      <c r="H13" s="16">
        <v>59</v>
      </c>
      <c r="I13" s="16">
        <v>59</v>
      </c>
      <c r="J13" s="16">
        <v>59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f t="shared" si="2"/>
        <v>0</v>
      </c>
      <c r="U13" s="16">
        <v>0</v>
      </c>
      <c r="V13" s="16">
        <v>0</v>
      </c>
      <c r="W13" s="16">
        <v>0</v>
      </c>
      <c r="X13" s="16">
        <f t="shared" si="3"/>
        <v>0</v>
      </c>
      <c r="Y13" s="16">
        <f t="shared" si="4"/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f t="shared" si="5"/>
        <v>0</v>
      </c>
      <c r="AE13" s="16">
        <v>0</v>
      </c>
      <c r="AF13" s="16">
        <v>0</v>
      </c>
      <c r="AG13" s="16">
        <v>0</v>
      </c>
      <c r="AH13" s="16">
        <f t="shared" si="6"/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f t="shared" si="7"/>
        <v>0</v>
      </c>
      <c r="AO13" s="16">
        <f t="shared" si="8"/>
        <v>0</v>
      </c>
      <c r="AP13" s="16">
        <f t="shared" si="9"/>
        <v>0</v>
      </c>
      <c r="AQ13" s="16">
        <v>0</v>
      </c>
      <c r="AR13" s="16">
        <f t="shared" si="10"/>
        <v>0</v>
      </c>
      <c r="AS13" s="16">
        <f t="shared" si="11"/>
        <v>0</v>
      </c>
      <c r="AT13" s="16">
        <f t="shared" si="12"/>
        <v>0</v>
      </c>
      <c r="AU13" s="16">
        <f t="shared" si="13"/>
        <v>0</v>
      </c>
      <c r="AV13" s="16">
        <v>0</v>
      </c>
      <c r="AW13" s="16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</row>
    <row r="14" s="1" customFormat="1" ht="19.5" customHeight="1" spans="1:55">
      <c r="A14" s="13"/>
      <c r="B14" s="14"/>
      <c r="C14" s="14" t="s">
        <v>66</v>
      </c>
      <c r="D14" s="14" t="s">
        <v>67</v>
      </c>
      <c r="E14" s="15">
        <f t="shared" si="0"/>
        <v>49.19646</v>
      </c>
      <c r="F14" s="16">
        <f t="shared" si="1"/>
        <v>49.19646</v>
      </c>
      <c r="G14" s="16">
        <v>49.19646</v>
      </c>
      <c r="H14" s="16">
        <v>49.19646</v>
      </c>
      <c r="I14" s="16">
        <v>49.19646</v>
      </c>
      <c r="J14" s="16">
        <v>49.19646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f t="shared" si="2"/>
        <v>0</v>
      </c>
      <c r="U14" s="16">
        <v>0</v>
      </c>
      <c r="V14" s="16">
        <v>0</v>
      </c>
      <c r="W14" s="16">
        <v>0</v>
      </c>
      <c r="X14" s="16">
        <f t="shared" si="3"/>
        <v>0</v>
      </c>
      <c r="Y14" s="16">
        <f t="shared" si="4"/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f t="shared" si="5"/>
        <v>0</v>
      </c>
      <c r="AE14" s="16">
        <v>0</v>
      </c>
      <c r="AF14" s="16">
        <v>0</v>
      </c>
      <c r="AG14" s="16">
        <v>0</v>
      </c>
      <c r="AH14" s="16">
        <f t="shared" si="6"/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f t="shared" si="7"/>
        <v>0</v>
      </c>
      <c r="AO14" s="16">
        <f t="shared" si="8"/>
        <v>0</v>
      </c>
      <c r="AP14" s="16">
        <f t="shared" si="9"/>
        <v>0</v>
      </c>
      <c r="AQ14" s="16">
        <v>0</v>
      </c>
      <c r="AR14" s="16">
        <f t="shared" si="10"/>
        <v>0</v>
      </c>
      <c r="AS14" s="16">
        <f t="shared" si="11"/>
        <v>0</v>
      </c>
      <c r="AT14" s="16">
        <f t="shared" si="12"/>
        <v>0</v>
      </c>
      <c r="AU14" s="16">
        <f t="shared" si="13"/>
        <v>0</v>
      </c>
      <c r="AV14" s="16">
        <v>0</v>
      </c>
      <c r="AW14" s="16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</row>
    <row r="15" s="1" customFormat="1" ht="19.5" customHeight="1" spans="1:55">
      <c r="A15" s="13"/>
      <c r="B15" s="14"/>
      <c r="C15" s="14" t="s">
        <v>68</v>
      </c>
      <c r="D15" s="14" t="s">
        <v>69</v>
      </c>
      <c r="E15" s="15">
        <f t="shared" si="0"/>
        <v>13.5</v>
      </c>
      <c r="F15" s="16">
        <f t="shared" si="1"/>
        <v>13.5</v>
      </c>
      <c r="G15" s="16">
        <v>13.5</v>
      </c>
      <c r="H15" s="16">
        <v>13.5</v>
      </c>
      <c r="I15" s="16">
        <v>13.5</v>
      </c>
      <c r="J15" s="16">
        <v>13.5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f t="shared" si="2"/>
        <v>0</v>
      </c>
      <c r="U15" s="16">
        <v>0</v>
      </c>
      <c r="V15" s="16">
        <v>0</v>
      </c>
      <c r="W15" s="16">
        <v>0</v>
      </c>
      <c r="X15" s="16">
        <f t="shared" si="3"/>
        <v>0</v>
      </c>
      <c r="Y15" s="16">
        <f t="shared" si="4"/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f t="shared" si="5"/>
        <v>0</v>
      </c>
      <c r="AE15" s="16">
        <v>0</v>
      </c>
      <c r="AF15" s="16">
        <v>0</v>
      </c>
      <c r="AG15" s="16">
        <v>0</v>
      </c>
      <c r="AH15" s="16">
        <f t="shared" si="6"/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f t="shared" si="7"/>
        <v>0</v>
      </c>
      <c r="AO15" s="16">
        <f t="shared" si="8"/>
        <v>0</v>
      </c>
      <c r="AP15" s="16">
        <f t="shared" si="9"/>
        <v>0</v>
      </c>
      <c r="AQ15" s="16">
        <v>0</v>
      </c>
      <c r="AR15" s="16">
        <f t="shared" si="10"/>
        <v>0</v>
      </c>
      <c r="AS15" s="16">
        <f t="shared" si="11"/>
        <v>0</v>
      </c>
      <c r="AT15" s="16">
        <f t="shared" si="12"/>
        <v>0</v>
      </c>
      <c r="AU15" s="16">
        <f t="shared" si="13"/>
        <v>0</v>
      </c>
      <c r="AV15" s="16">
        <v>0</v>
      </c>
      <c r="AW15" s="16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2026-01-13T07:58:00Z</dcterms:created>
  <dcterms:modified xsi:type="dcterms:W3CDTF">2026-01-14T03:23:47Z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