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74" firstSheet="3" activeTab="8"/>
  </bookViews>
  <sheets>
    <sheet name="00 - 预算批复封面" sheetId="1" r:id="rId1"/>
    <sheet name="01 - 收支预算总表" sheetId="21" r:id="rId2"/>
    <sheet name="02 - 收入预算总表" sheetId="22" r:id="rId3"/>
    <sheet name="03 - 支出预算总表" sheetId="20" r:id="rId4"/>
    <sheet name="04 - 财政拨款收支预算表" sheetId="23" r:id="rId5"/>
    <sheet name="05-  一般公共预算支出表" sheetId="17" r:id="rId6"/>
    <sheet name="06 - 一般公共预算基本支出预算表（部门经济分类）" sheetId="19" r:id="rId7"/>
    <sheet name="07 - 一般公共预算基本支出预算表（政府经济分类）" sheetId="18" r:id="rId8"/>
    <sheet name="08 - 政府性基金预算支出表" sheetId="16" r:id="rId9"/>
    <sheet name="09 - 部门预算财政拨款三公经费支出表" sheetId="12" r:id="rId10"/>
    <sheet name="Sheet1" sheetId="15" r:id="rId11"/>
  </sheets>
  <definedNames>
    <definedName name="_xlnm.Print_Titles" localSheetId="9">'09 - 部门预算财政拨款三公经费支出表'!$1:$65535,'09 - 部门预算财政拨款三公经费支出表'!$1:$5</definedName>
  </definedNames>
  <calcPr calcId="144525"/>
</workbook>
</file>

<file path=xl/sharedStrings.xml><?xml version="1.0" encoding="utf-8"?>
<sst xmlns="http://schemas.openxmlformats.org/spreadsheetml/2006/main" count="285" uniqueCount="139">
  <si>
    <t>部门预算批复表</t>
  </si>
  <si>
    <t>二〇二六年一月</t>
  </si>
  <si>
    <t>部门预算收支总表</t>
  </si>
  <si>
    <t>预算单位编码及名称：[141]青岛市黄岛区档案馆</t>
  </si>
  <si>
    <t>预算年度：2026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</si>
  <si>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</si>
  <si>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</si>
  <si>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</si>
  <si>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</si>
  <si>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</si>
  <si>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</si>
  <si>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</si>
  <si>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</si>
  <si>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</si>
  <si>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</si>
  <si>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</si>
  <si>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</si>
  <si>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</si>
  <si>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</si>
  <si>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</si>
  <si>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</si>
  <si>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</si>
  <si>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</si>
  <si>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</si>
  <si>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</si>
  <si>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</si>
  <si>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</si>
  <si>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</si>
  <si>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</si>
  <si>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</si>
  <si>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</si>
  <si>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</si>
  <si>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</si>
  <si>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</si>
  <si>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</si>
  <si>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</si>
  <si>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</si>
  <si>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</si>
  <si>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</si>
  <si>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</si>
  <si>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</si>
  <si>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</si>
  <si>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</si>
  <si>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</si>
  <si>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</si>
  <si>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</si>
  <si>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</si>
  <si>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</si>
  <si>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</si>
  <si>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</si>
  <si>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</si>
  <si>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</si>
  <si>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</si>
  <si>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</si>
  <si>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</si>
  <si>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</si>
  <si>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</si>
  <si>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</si>
  <si>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</si>
  <si>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</si>
  <si>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</si>
  <si>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</si>
  <si>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</si>
  <si>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</si>
  <si>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</si>
  <si>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</si>
  <si>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</si>
  <si>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</si>
  <si>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</si>
  <si>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</si>
  <si>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</si>
  <si>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</si>
  <si>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一般公共服务支出</t>
  </si>
  <si>
    <t>档案事务</t>
  </si>
  <si>
    <t>档案馆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</si>
  <si>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</si>
  <si>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</si>
  <si>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</si>
  <si>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</si>
  <si>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住房保障支出</t>
  </si>
  <si>
    <t>住房改革支出</t>
  </si>
  <si>
    <t>住房公积金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</si>
  <si>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</si>
  <si>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</si>
  <si>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</si>
  <si>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</si>
  <si>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</si>
  <si>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</si>
  <si>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</si>
  <si>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</si>
  <si>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</si>
  <si>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</si>
  <si>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</si>
  <si>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</si>
  <si>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</si>
  <si>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</si>
  <si>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</si>
  <si>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</si>
  <si>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</si>
  <si>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部门预算一般公共预算财政拨款支出表</t>
  </si>
  <si>
    <t>人员经费</t>
  </si>
  <si>
    <t>公用经费</t>
  </si>
  <si>
    <t>一般公共预算财政拨款基本支出表（部门经济分类）</t>
  </si>
  <si>
    <t>支出部门经济分类科目</t>
  </si>
  <si>
    <t>一般公共预算基本支出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</si>
  <si>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</si>
  <si>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</si>
  <si>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</si>
  <si>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</si>
  <si>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</si>
  <si>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</si>
  <si>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</si>
  <si>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</si>
  <si>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</si>
  <si>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</si>
  <si>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其他工资福利支出</t>
  </si>
  <si>
    <t>商品和服务支出</t>
  </si>
  <si>
    <t>办公费</t>
  </si>
  <si>
    <t>工会经费</t>
  </si>
  <si>
    <t>公务用车运行维护费</t>
  </si>
  <si>
    <t>其他交通费用</t>
  </si>
  <si>
    <t>其他商品和服务支出</t>
  </si>
  <si>
    <t>对个人和家庭的补助</t>
  </si>
  <si>
    <t>退休费</t>
  </si>
  <si>
    <t>一般公共预算财政拨款基本支出表（政府经济分类）</t>
  </si>
  <si>
    <t>政府经济分类科目</t>
  </si>
  <si>
    <t>本年一般公共预算基本支出</t>
  </si>
  <si>
    <t>对事业单位经常性补助</t>
  </si>
  <si>
    <t>离退休费</t>
  </si>
  <si>
    <t>部门预算政府性基金预算财政拨款支出表</t>
  </si>
  <si>
    <t>部门预算财政拨款“三公”经费支出表</t>
  </si>
  <si>
    <t>资金性质</t>
  </si>
  <si>
    <t>政府性基金财政拨款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</si>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</sst>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0"/>
      <name val="宋体"/>
      <charset val="134"/>
      <scheme val="minor"/>
    </font>
    <font>
      <b/>
      <sz val="20"/>
      <name val="宋体"/>
      <charset val="134"/>
    </font>
    <font>
      <b/>
      <sz val="11"/>
      <name val="黑体"/>
      <charset val="134"/>
    </font>
    <font>
      <sz val="11"/>
      <color indexed="0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top"/>
    </xf>
    <xf numFmtId="42" fontId="15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14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9" borderId="9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36" fillId="17" borderId="7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6" fillId="0" borderId="0">
      <alignment vertical="top"/>
    </xf>
    <xf numFmtId="0" fontId="22" fillId="0" borderId="0">
      <alignment vertical="top"/>
    </xf>
  </cellStyleXfs>
  <cellXfs count="51">
    <xf numFmtId="0" fontId="0" fillId="0" borderId="0" xfId="0" applyAlignment="1">
      <alignment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right" vertical="top"/>
    </xf>
    <xf numFmtId="0" fontId="1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1" fillId="0" borderId="0" xfId="0" applyFont="1" applyAlignment="1"/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showGridLines="0" workbookViewId="0">
      <selection activeCell="G16" sqref="G16"/>
    </sheetView>
  </sheetViews>
  <sheetFormatPr defaultColWidth="8.875" defaultRowHeight="15" customHeight="1"/>
  <sheetData>
    <row r="1" ht="25.5" customHeight="1" spans="1:16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ht="25.5" customHeight="1" spans="1:16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7"/>
    </row>
    <row r="3" ht="25.5" customHeight="1" spans="1:16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7"/>
    </row>
    <row r="4" ht="25.5" customHeight="1" spans="1:16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7"/>
    </row>
    <row r="5" ht="25.5" customHeight="1" spans="1:16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7"/>
    </row>
    <row r="6" ht="46.5" customHeight="1" spans="1:16">
      <c r="A6" s="49" t="s">
        <v>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ht="25.5" customHeight="1" spans="1:16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7"/>
    </row>
    <row r="8" ht="25.5" customHeight="1" spans="1:16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7"/>
    </row>
    <row r="9" ht="25.5" customHeight="1" spans="1:16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7"/>
    </row>
    <row r="10" ht="25.5" customHeight="1" spans="1:16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7"/>
    </row>
    <row r="11" ht="30" customHeight="1" spans="1:16">
      <c r="A11" s="48"/>
      <c r="B11" s="48"/>
      <c r="C11" s="48"/>
      <c r="D11" s="48"/>
      <c r="E11" s="48"/>
      <c r="F11" s="48"/>
      <c r="G11" s="50" t="s">
        <v>1</v>
      </c>
      <c r="H11" s="50"/>
      <c r="I11" s="50"/>
      <c r="J11" s="50"/>
      <c r="K11" s="48"/>
      <c r="L11" s="48"/>
      <c r="M11" s="48"/>
      <c r="N11" s="48"/>
      <c r="O11" s="48"/>
      <c r="P11" s="47"/>
    </row>
    <row r="12" ht="25.5" customHeight="1" spans="1:16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7"/>
    </row>
    <row r="13" ht="25.5" customHeight="1" spans="1:16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7"/>
    </row>
    <row r="14" ht="25.5" customHeight="1" spans="1:16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7"/>
    </row>
    <row r="15" ht="25.5" customHeight="1" spans="1:16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7"/>
    </row>
    <row r="16" ht="25.5" customHeight="1" spans="1:16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7"/>
    </row>
    <row r="17" ht="25.5" customHeight="1" spans="1:16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7"/>
    </row>
    <row r="18" ht="25.5" customHeight="1" spans="1:16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7"/>
    </row>
    <row r="19" ht="25.5" customHeight="1" spans="1:16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7"/>
    </row>
  </sheetData>
  <mergeCells count="2">
    <mergeCell ref="A6:P6"/>
    <mergeCell ref="G11:J11"/>
  </mergeCells>
  <pageMargins left="0.699912516150888" right="0.699912516150888" top="0.74990626395218" bottom="0.74990626395218" header="0.299962510274151" footer="0.299962510274151"/>
  <pageSetup paperSize="9" scale="86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view="pageBreakPreview" zoomScaleNormal="100" zoomScaleSheetLayoutView="100" workbookViewId="0">
      <selection activeCell="A1" sqref="$A1:$XFD1048576"/>
    </sheetView>
  </sheetViews>
  <sheetFormatPr defaultColWidth="8.85" defaultRowHeight="15" customHeight="1" outlineLevelCol="5"/>
  <cols>
    <col min="1" max="1" width="21.425" style="1" customWidth="1"/>
    <col min="2" max="2" width="35.7083333333333" style="1" customWidth="1"/>
    <col min="3" max="6" width="28.575" style="3" customWidth="1"/>
    <col min="7" max="16384" width="8.85" style="4"/>
  </cols>
  <sheetData>
    <row r="1" customHeight="1" spans="1:1">
      <c r="A1" s="5"/>
    </row>
    <row r="2" s="1" customFormat="1" ht="45" customHeight="1" spans="1:6">
      <c r="A2" s="6" t="s">
        <v>130</v>
      </c>
      <c r="B2" s="6"/>
      <c r="C2" s="6"/>
      <c r="D2" s="6"/>
      <c r="E2" s="6"/>
      <c r="F2" s="6"/>
    </row>
    <row r="3" s="1" customFormat="1" ht="22.5" customHeight="1" spans="1:6">
      <c r="A3" s="7" t="s">
        <v>3</v>
      </c>
      <c r="B3" s="8"/>
      <c r="C3" s="8"/>
      <c r="D3" s="8"/>
      <c r="E3" s="9" t="s">
        <v>4</v>
      </c>
      <c r="F3" s="10" t="s">
        <v>5</v>
      </c>
    </row>
    <row r="4" s="1" customFormat="1" ht="22.5" customHeight="1" spans="1:6">
      <c r="A4" s="11" t="s">
        <v>6</v>
      </c>
      <c r="B4" s="11" t="s">
        <v>9</v>
      </c>
      <c r="C4" s="11" t="s">
        <v>131</v>
      </c>
      <c r="D4" s="11"/>
      <c r="E4" s="11"/>
      <c r="F4" s="11"/>
    </row>
    <row r="5" s="1" customFormat="1" ht="22.5" customHeight="1" spans="1:6">
      <c r="A5" s="11"/>
      <c r="B5" s="11"/>
      <c r="C5" s="11" t="s">
        <v>59</v>
      </c>
      <c r="D5" s="11" t="s">
        <v>91</v>
      </c>
      <c r="E5" s="11" t="s">
        <v>132</v>
      </c>
      <c r="F5" s="11" t="s">
        <v>93</v>
      </c>
    </row>
    <row r="6" s="1" customFormat="1" ht="22.5" customHeight="1" spans="1:6">
      <c r="A6" s="11" t="s">
        <v>11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</row>
    <row r="7" s="2" customFormat="1" ht="22.5" customHeight="1" spans="1:6">
      <c r="A7" s="12">
        <v>1</v>
      </c>
      <c r="B7" s="13" t="s">
        <v>59</v>
      </c>
      <c r="C7" s="14">
        <f t="shared" ref="C7:C13" si="0">SUM(D7,E7,F7)</f>
        <v>2.5</v>
      </c>
      <c r="D7" s="14">
        <f t="shared" ref="D7:F7" si="1">D8</f>
        <v>2.5</v>
      </c>
      <c r="E7" s="14">
        <f t="shared" si="1"/>
        <v>0</v>
      </c>
      <c r="F7" s="14">
        <f t="shared" si="1"/>
        <v>0</v>
      </c>
    </row>
    <row r="8" s="2" customFormat="1" ht="22.5" customHeight="1" spans="1:6">
      <c r="A8" s="12">
        <v>2</v>
      </c>
      <c r="B8" s="13" t="s">
        <v>133</v>
      </c>
      <c r="C8" s="14">
        <f t="shared" si="0"/>
        <v>2.5</v>
      </c>
      <c r="D8" s="14">
        <f t="shared" ref="D8:F8" si="2">SUM(D9,D11,D12,D13)</f>
        <v>2.5</v>
      </c>
      <c r="E8" s="14">
        <f t="shared" si="2"/>
        <v>0</v>
      </c>
      <c r="F8" s="14">
        <f t="shared" si="2"/>
        <v>0</v>
      </c>
    </row>
    <row r="9" s="2" customFormat="1" ht="22.5" customHeight="1" spans="1:6">
      <c r="A9" s="12">
        <v>3</v>
      </c>
      <c r="B9" s="13" t="s">
        <v>134</v>
      </c>
      <c r="C9" s="14">
        <f t="shared" si="0"/>
        <v>0</v>
      </c>
      <c r="D9" s="14">
        <v>0</v>
      </c>
      <c r="E9" s="14">
        <v>0</v>
      </c>
      <c r="F9" s="14">
        <v>0</v>
      </c>
    </row>
    <row r="10" s="2" customFormat="1" ht="22.5" customHeight="1" spans="1:6">
      <c r="A10" s="12">
        <v>4</v>
      </c>
      <c r="B10" s="13" t="s">
        <v>135</v>
      </c>
      <c r="C10" s="14">
        <f t="shared" si="0"/>
        <v>2.5</v>
      </c>
      <c r="D10" s="14">
        <f t="shared" ref="D10:F10" si="3">SUM(D11,D12)</f>
        <v>2.5</v>
      </c>
      <c r="E10" s="14">
        <f t="shared" si="3"/>
        <v>0</v>
      </c>
      <c r="F10" s="14">
        <f t="shared" si="3"/>
        <v>0</v>
      </c>
    </row>
    <row r="11" s="2" customFormat="1" ht="22.5" customHeight="1" spans="1:6">
      <c r="A11" s="12">
        <v>5</v>
      </c>
      <c r="B11" s="13" t="s">
        <v>136</v>
      </c>
      <c r="C11" s="14">
        <f t="shared" si="0"/>
        <v>0</v>
      </c>
      <c r="D11" s="14">
        <v>0</v>
      </c>
      <c r="E11" s="14">
        <v>0</v>
      </c>
      <c r="F11" s="14">
        <v>0</v>
      </c>
    </row>
    <row r="12" s="2" customFormat="1" ht="22.5" customHeight="1" spans="1:6">
      <c r="A12" s="12">
        <v>6</v>
      </c>
      <c r="B12" s="13" t="s">
        <v>137</v>
      </c>
      <c r="C12" s="14">
        <f t="shared" si="0"/>
        <v>2.5</v>
      </c>
      <c r="D12" s="14">
        <v>2.5</v>
      </c>
      <c r="E12" s="14">
        <v>0</v>
      </c>
      <c r="F12" s="14">
        <v>0</v>
      </c>
    </row>
    <row r="13" s="2" customFormat="1" ht="22.5" customHeight="1" spans="1:6">
      <c r="A13" s="12">
        <v>7</v>
      </c>
      <c r="B13" s="13" t="s">
        <v>138</v>
      </c>
      <c r="C13" s="14">
        <f t="shared" si="0"/>
        <v>0</v>
      </c>
      <c r="D13" s="14">
        <v>0</v>
      </c>
      <c r="E13" s="14">
        <v>0</v>
      </c>
      <c r="F13" s="14">
        <v>0</v>
      </c>
    </row>
    <row r="14" s="2" customFormat="1" ht="22.5" customHeight="1" spans="1:6">
      <c r="A14" s="12"/>
      <c r="B14" s="13"/>
      <c r="C14" s="15"/>
      <c r="D14" s="15"/>
      <c r="E14" s="15"/>
      <c r="F14" s="15"/>
    </row>
  </sheetData>
  <mergeCells count="5">
    <mergeCell ref="A2:F2"/>
    <mergeCell ref="A3:D3"/>
    <mergeCell ref="C4:F4"/>
    <mergeCell ref="A4:A5"/>
    <mergeCell ref="B4:B5"/>
  </mergeCells>
  <printOptions horizontalCentered="1"/>
  <pageMargins left="0.590203972313348" right="0.590203972313348" top="0.983904759714923" bottom="0.590203972313348" header="0.511741544318011" footer="0.393700787401575"/>
  <pageSetup paperSize="9" orientation="landscape"/>
  <headerFooter>
    <oddFooter>&amp;C&amp;"宋体,常规"&amp;11第&amp;"宋体,常规"&amp;11&amp;P&amp;"宋体,常规"&amp;11页，共&amp;"宋体,常规"&amp;11&amp;N&amp;"宋体,常规"&amp;11页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workbookViewId="0">
      <pane ySplit="1" topLeftCell="A2" activePane="bottomLeft" state="frozen"/>
      <selection/>
      <selection pane="bottomLeft" activeCell="A1" sqref="$A1:$XFD1048576"/>
    </sheetView>
  </sheetViews>
  <sheetFormatPr defaultColWidth="8.85" defaultRowHeight="15" customHeight="1" outlineLevelCol="4"/>
  <cols>
    <col min="1" max="1" width="7.14166666666667" style="46" customWidth="1"/>
    <col min="2" max="5" width="35.7083333333333" style="46" customWidth="1"/>
    <col min="6" max="16384" width="8.85" style="4"/>
  </cols>
  <sheetData>
    <row r="1" customHeight="1" spans="1:1">
      <c r="A1" s="5"/>
    </row>
    <row r="2" s="45" customFormat="1" ht="45" customHeight="1" spans="1:5">
      <c r="A2" s="31" t="s">
        <v>2</v>
      </c>
      <c r="B2" s="31"/>
      <c r="C2" s="31"/>
      <c r="D2" s="31"/>
      <c r="E2" s="31"/>
    </row>
    <row r="3" s="29" customFormat="1" ht="22.5" customHeight="1" spans="1:5">
      <c r="A3" s="32" t="s">
        <v>3</v>
      </c>
      <c r="B3" s="33"/>
      <c r="C3" s="33"/>
      <c r="D3" s="34" t="s">
        <v>4</v>
      </c>
      <c r="E3" s="35" t="s">
        <v>5</v>
      </c>
    </row>
    <row r="4" s="29" customFormat="1" ht="22.5" customHeight="1" spans="1:5">
      <c r="A4" s="36" t="s">
        <v>6</v>
      </c>
      <c r="B4" s="36" t="s">
        <v>7</v>
      </c>
      <c r="C4" s="36"/>
      <c r="D4" s="36" t="s">
        <v>8</v>
      </c>
      <c r="E4" s="36"/>
    </row>
    <row r="5" s="29" customFormat="1" ht="22.5" customHeight="1" spans="1:5">
      <c r="A5" s="36"/>
      <c r="B5" s="36" t="s">
        <v>9</v>
      </c>
      <c r="C5" s="36" t="s">
        <v>10</v>
      </c>
      <c r="D5" s="36" t="s">
        <v>9</v>
      </c>
      <c r="E5" s="36" t="s">
        <v>10</v>
      </c>
    </row>
    <row r="6" s="29" customFormat="1" ht="22.5" customHeight="1" spans="1:5">
      <c r="A6" s="36" t="s">
        <v>11</v>
      </c>
      <c r="B6" s="36">
        <v>1</v>
      </c>
      <c r="C6" s="36">
        <v>2</v>
      </c>
      <c r="D6" s="36">
        <v>3</v>
      </c>
      <c r="E6" s="36">
        <v>4</v>
      </c>
    </row>
    <row r="7" s="30" customFormat="1" ht="22.5" customHeight="1" spans="1:5">
      <c r="A7" s="37">
        <v>1</v>
      </c>
      <c r="B7" s="15" t="s">
        <v>12</v>
      </c>
      <c r="C7" s="38">
        <v>1021.545374</v>
      </c>
      <c r="D7" s="15" t="s">
        <v>13</v>
      </c>
      <c r="E7" s="38">
        <v>824.139086</v>
      </c>
    </row>
    <row r="8" s="30" customFormat="1" ht="22.5" customHeight="1" spans="1:5">
      <c r="A8" s="37">
        <v>2</v>
      </c>
      <c r="B8" s="15" t="s">
        <v>14</v>
      </c>
      <c r="C8" s="38">
        <v>0</v>
      </c>
      <c r="D8" s="15" t="s">
        <v>15</v>
      </c>
      <c r="E8" s="38">
        <v>0</v>
      </c>
    </row>
    <row r="9" s="30" customFormat="1" ht="22.5" customHeight="1" spans="1:5">
      <c r="A9" s="37">
        <v>3</v>
      </c>
      <c r="B9" s="15" t="s">
        <v>16</v>
      </c>
      <c r="C9" s="38">
        <v>0</v>
      </c>
      <c r="D9" s="15" t="s">
        <v>17</v>
      </c>
      <c r="E9" s="38">
        <v>0</v>
      </c>
    </row>
    <row r="10" s="30" customFormat="1" ht="22.5" customHeight="1" spans="1:5">
      <c r="A10" s="37">
        <v>4</v>
      </c>
      <c r="B10" s="15" t="s">
        <v>18</v>
      </c>
      <c r="C10" s="38">
        <v>0</v>
      </c>
      <c r="D10" s="15" t="s">
        <v>19</v>
      </c>
      <c r="E10" s="38">
        <v>0</v>
      </c>
    </row>
    <row r="11" s="30" customFormat="1" ht="22.5" customHeight="1" spans="1:5">
      <c r="A11" s="37">
        <v>5</v>
      </c>
      <c r="B11" s="15" t="s">
        <v>20</v>
      </c>
      <c r="C11" s="38">
        <v>0</v>
      </c>
      <c r="D11" s="15" t="s">
        <v>21</v>
      </c>
      <c r="E11" s="38">
        <v>0</v>
      </c>
    </row>
    <row r="12" s="30" customFormat="1" ht="22.5" customHeight="1" spans="1:5">
      <c r="A12" s="37">
        <v>6</v>
      </c>
      <c r="B12" s="15" t="s">
        <v>22</v>
      </c>
      <c r="C12" s="38">
        <v>0</v>
      </c>
      <c r="D12" s="15" t="s">
        <v>23</v>
      </c>
      <c r="E12" s="38">
        <v>0</v>
      </c>
    </row>
    <row r="13" s="30" customFormat="1" ht="22.5" customHeight="1" spans="1:5">
      <c r="A13" s="37">
        <v>7</v>
      </c>
      <c r="B13" s="15" t="s">
        <v>24</v>
      </c>
      <c r="C13" s="38">
        <v>0</v>
      </c>
      <c r="D13" s="15" t="s">
        <v>25</v>
      </c>
      <c r="E13" s="38">
        <v>0</v>
      </c>
    </row>
    <row r="14" s="30" customFormat="1" ht="22.5" customHeight="1" spans="1:5">
      <c r="A14" s="37">
        <v>8</v>
      </c>
      <c r="B14" s="15" t="s">
        <v>26</v>
      </c>
      <c r="C14" s="38">
        <v>0</v>
      </c>
      <c r="D14" s="15" t="s">
        <v>27</v>
      </c>
      <c r="E14" s="38">
        <v>118.577088</v>
      </c>
    </row>
    <row r="15" s="30" customFormat="1" ht="22.5" customHeight="1" spans="1:5">
      <c r="A15" s="37">
        <v>9</v>
      </c>
      <c r="B15" s="15" t="s">
        <v>28</v>
      </c>
      <c r="C15" s="38">
        <v>0</v>
      </c>
      <c r="D15" s="15" t="s">
        <v>29</v>
      </c>
      <c r="E15" s="38">
        <v>0</v>
      </c>
    </row>
    <row r="16" s="30" customFormat="1" ht="22.5" customHeight="1" spans="1:5">
      <c r="A16" s="37">
        <v>10</v>
      </c>
      <c r="B16" s="15"/>
      <c r="C16" s="38"/>
      <c r="D16" s="15" t="s">
        <v>30</v>
      </c>
      <c r="E16" s="38">
        <v>0</v>
      </c>
    </row>
    <row r="17" s="30" customFormat="1" ht="22.5" customHeight="1" spans="1:5">
      <c r="A17" s="37">
        <v>11</v>
      </c>
      <c r="B17" s="15"/>
      <c r="C17" s="38"/>
      <c r="D17" s="15" t="s">
        <v>31</v>
      </c>
      <c r="E17" s="38">
        <v>0</v>
      </c>
    </row>
    <row r="18" s="30" customFormat="1" ht="22.5" customHeight="1" spans="1:5">
      <c r="A18" s="37">
        <v>12</v>
      </c>
      <c r="B18" s="15"/>
      <c r="C18" s="38"/>
      <c r="D18" s="15" t="s">
        <v>32</v>
      </c>
      <c r="E18" s="38">
        <v>0</v>
      </c>
    </row>
    <row r="19" s="30" customFormat="1" ht="22.5" customHeight="1" spans="1:5">
      <c r="A19" s="37">
        <v>13</v>
      </c>
      <c r="B19" s="15"/>
      <c r="C19" s="38"/>
      <c r="D19" s="15" t="s">
        <v>33</v>
      </c>
      <c r="E19" s="38">
        <v>0</v>
      </c>
    </row>
    <row r="20" s="30" customFormat="1" ht="22.5" customHeight="1" spans="1:5">
      <c r="A20" s="37">
        <v>14</v>
      </c>
      <c r="B20" s="15"/>
      <c r="C20" s="38"/>
      <c r="D20" s="15" t="s">
        <v>34</v>
      </c>
      <c r="E20" s="38">
        <v>0</v>
      </c>
    </row>
    <row r="21" s="30" customFormat="1" ht="22.5" customHeight="1" spans="1:5">
      <c r="A21" s="37">
        <v>15</v>
      </c>
      <c r="B21" s="15"/>
      <c r="C21" s="38"/>
      <c r="D21" s="15" t="s">
        <v>35</v>
      </c>
      <c r="E21" s="38">
        <v>0</v>
      </c>
    </row>
    <row r="22" s="30" customFormat="1" ht="22.5" customHeight="1" spans="1:5">
      <c r="A22" s="37">
        <v>16</v>
      </c>
      <c r="B22" s="15"/>
      <c r="C22" s="38"/>
      <c r="D22" s="15" t="s">
        <v>36</v>
      </c>
      <c r="E22" s="38">
        <v>0</v>
      </c>
    </row>
    <row r="23" s="30" customFormat="1" ht="22.5" customHeight="1" spans="1:5">
      <c r="A23" s="37">
        <v>17</v>
      </c>
      <c r="B23" s="15"/>
      <c r="C23" s="38"/>
      <c r="D23" s="15" t="s">
        <v>37</v>
      </c>
      <c r="E23" s="38">
        <v>0</v>
      </c>
    </row>
    <row r="24" s="30" customFormat="1" ht="22.5" customHeight="1" spans="1:5">
      <c r="A24" s="37">
        <v>18</v>
      </c>
      <c r="B24" s="15"/>
      <c r="C24" s="38"/>
      <c r="D24" s="15" t="s">
        <v>38</v>
      </c>
      <c r="E24" s="38">
        <v>0</v>
      </c>
    </row>
    <row r="25" s="30" customFormat="1" ht="22.5" customHeight="1" spans="1:5">
      <c r="A25" s="37">
        <v>19</v>
      </c>
      <c r="B25" s="15"/>
      <c r="C25" s="38"/>
      <c r="D25" s="15" t="s">
        <v>39</v>
      </c>
      <c r="E25" s="38">
        <v>0</v>
      </c>
    </row>
    <row r="26" s="30" customFormat="1" ht="22.5" customHeight="1" spans="1:5">
      <c r="A26" s="37">
        <v>20</v>
      </c>
      <c r="B26" s="15"/>
      <c r="C26" s="38"/>
      <c r="D26" s="15" t="s">
        <v>40</v>
      </c>
      <c r="E26" s="38">
        <v>78.8292</v>
      </c>
    </row>
    <row r="27" s="30" customFormat="1" ht="22.5" customHeight="1" spans="1:5">
      <c r="A27" s="37">
        <v>21</v>
      </c>
      <c r="B27" s="15"/>
      <c r="C27" s="38"/>
      <c r="D27" s="15" t="s">
        <v>41</v>
      </c>
      <c r="E27" s="38">
        <v>0</v>
      </c>
    </row>
    <row r="28" s="30" customFormat="1" ht="22.5" customHeight="1" spans="1:5">
      <c r="A28" s="37">
        <v>22</v>
      </c>
      <c r="B28" s="15"/>
      <c r="C28" s="38"/>
      <c r="D28" s="15" t="s">
        <v>42</v>
      </c>
      <c r="E28" s="38">
        <v>0</v>
      </c>
    </row>
    <row r="29" s="30" customFormat="1" ht="22.5" customHeight="1" spans="1:5">
      <c r="A29" s="37">
        <v>23</v>
      </c>
      <c r="B29" s="15"/>
      <c r="C29" s="38"/>
      <c r="D29" s="15" t="s">
        <v>43</v>
      </c>
      <c r="E29" s="38">
        <v>0</v>
      </c>
    </row>
    <row r="30" s="30" customFormat="1" ht="22.5" customHeight="1" spans="1:5">
      <c r="A30" s="37">
        <v>24</v>
      </c>
      <c r="B30" s="15"/>
      <c r="C30" s="38"/>
      <c r="D30" s="15" t="s">
        <v>44</v>
      </c>
      <c r="E30" s="38">
        <v>0</v>
      </c>
    </row>
    <row r="31" s="30" customFormat="1" ht="22.5" customHeight="1" spans="1:5">
      <c r="A31" s="37">
        <v>25</v>
      </c>
      <c r="B31" s="15"/>
      <c r="C31" s="38"/>
      <c r="D31" s="15" t="s">
        <v>45</v>
      </c>
      <c r="E31" s="38">
        <v>0</v>
      </c>
    </row>
    <row r="32" s="30" customFormat="1" ht="22.5" customHeight="1" spans="1:5">
      <c r="A32" s="37">
        <v>26</v>
      </c>
      <c r="B32" s="15"/>
      <c r="C32" s="38"/>
      <c r="D32" s="15" t="s">
        <v>46</v>
      </c>
      <c r="E32" s="38">
        <v>0</v>
      </c>
    </row>
    <row r="33" s="30" customFormat="1" ht="22.5" customHeight="1" spans="1:5">
      <c r="A33" s="37">
        <v>27</v>
      </c>
      <c r="B33" s="15"/>
      <c r="C33" s="38"/>
      <c r="D33" s="15" t="s">
        <v>47</v>
      </c>
      <c r="E33" s="38">
        <v>0</v>
      </c>
    </row>
    <row r="34" s="30" customFormat="1" ht="22.5" customHeight="1" spans="1:5">
      <c r="A34" s="37">
        <v>28</v>
      </c>
      <c r="B34" s="15"/>
      <c r="C34" s="38"/>
      <c r="D34" s="15" t="s">
        <v>48</v>
      </c>
      <c r="E34" s="38">
        <v>0</v>
      </c>
    </row>
    <row r="35" s="30" customFormat="1" ht="22.5" customHeight="1" spans="1:5">
      <c r="A35" s="37">
        <v>29</v>
      </c>
      <c r="B35" s="15"/>
      <c r="C35" s="38"/>
      <c r="D35" s="15" t="s">
        <v>49</v>
      </c>
      <c r="E35" s="38">
        <v>0</v>
      </c>
    </row>
    <row r="36" s="30" customFormat="1" ht="22.5" customHeight="1" spans="1:5">
      <c r="A36" s="37">
        <v>30</v>
      </c>
      <c r="B36" s="15"/>
      <c r="C36" s="38"/>
      <c r="D36" s="15" t="s">
        <v>50</v>
      </c>
      <c r="E36" s="38">
        <v>0</v>
      </c>
    </row>
    <row r="37" s="30" customFormat="1" ht="22.5" customHeight="1" spans="1:5">
      <c r="A37" s="37">
        <v>31</v>
      </c>
      <c r="B37" s="15" t="s">
        <v>51</v>
      </c>
      <c r="C37" s="38">
        <f>SUM(C7:C15)</f>
        <v>1021.545374</v>
      </c>
      <c r="D37" s="15" t="s">
        <v>52</v>
      </c>
      <c r="E37" s="38">
        <f>SUM(E7:E36)</f>
        <v>1021.545374</v>
      </c>
    </row>
    <row r="38" s="30" customFormat="1" ht="22.5" customHeight="1" spans="1:5">
      <c r="A38" s="37">
        <v>32</v>
      </c>
      <c r="B38" s="15" t="s">
        <v>53</v>
      </c>
      <c r="C38" s="38">
        <v>0</v>
      </c>
      <c r="D38" s="15" t="s">
        <v>54</v>
      </c>
      <c r="E38" s="38">
        <f>C38+C37-E37</f>
        <v>0</v>
      </c>
    </row>
    <row r="39" s="30" customFormat="1" ht="22.5" customHeight="1" spans="1:5">
      <c r="A39" s="37">
        <v>33</v>
      </c>
      <c r="B39" s="15" t="s">
        <v>55</v>
      </c>
      <c r="C39" s="38">
        <f>SUM(C37:C38)</f>
        <v>1021.545374</v>
      </c>
      <c r="D39" s="15" t="s">
        <v>56</v>
      </c>
      <c r="E39" s="38">
        <f>SUM(E37:E38)</f>
        <v>1021.545374</v>
      </c>
    </row>
    <row r="40" s="4" customFormat="1" ht="22.5" customHeight="1" spans="1:5">
      <c r="A40" s="46"/>
      <c r="B40" s="46"/>
      <c r="C40" s="46"/>
      <c r="D40" s="46"/>
      <c r="E40" s="46"/>
    </row>
    <row r="41" s="4" customFormat="1" ht="22.5" customHeight="1" spans="1:5">
      <c r="A41" s="46"/>
      <c r="B41" s="46"/>
      <c r="C41" s="46"/>
      <c r="D41" s="46"/>
      <c r="E41" s="46"/>
    </row>
    <row r="42" s="4" customFormat="1" ht="22.5" hidden="1" customHeight="1" spans="1:5">
      <c r="A42" s="46"/>
      <c r="B42" s="46"/>
      <c r="C42" s="46"/>
      <c r="D42" s="46"/>
      <c r="E42" s="46"/>
    </row>
    <row r="43" s="4" customFormat="1" ht="22.5" hidden="1" customHeight="1" spans="1:5">
      <c r="A43" s="46"/>
      <c r="B43" s="46"/>
      <c r="C43" s="46"/>
      <c r="D43" s="46"/>
      <c r="E43" s="46"/>
    </row>
    <row r="44" s="46" customFormat="1" ht="22.5" hidden="1" customHeight="1"/>
  </sheetData>
  <mergeCells count="5">
    <mergeCell ref="A2:E2"/>
    <mergeCell ref="A3:C3"/>
    <mergeCell ref="B4:C4"/>
    <mergeCell ref="D4:E4"/>
    <mergeCell ref="A4:A5"/>
  </mergeCells>
  <printOptions horizontalCentered="1"/>
  <pageMargins left="0.700606886796125" right="0.700606886796125" top="0.751989328955102" bottom="0.751989328955102" header="0.299268139628913" footer="0.299268139628913"/>
  <pageSetup paperSize="9" scale="8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zoomScale="70" zoomScaleNormal="70" workbookViewId="0">
      <pane ySplit="1" topLeftCell="A2" activePane="bottomLeft" state="frozen"/>
      <selection/>
      <selection pane="bottomLeft" activeCell="D28" sqref="D28"/>
    </sheetView>
  </sheetViews>
  <sheetFormatPr defaultColWidth="8.85" defaultRowHeight="15" customHeight="1"/>
  <cols>
    <col min="1" max="2" width="21.425" style="29" customWidth="1"/>
    <col min="3" max="3" width="35.7083333333333" style="29" customWidth="1"/>
    <col min="4" max="13" width="21.425" style="29" customWidth="1"/>
    <col min="14" max="16384" width="8.85" style="4"/>
  </cols>
  <sheetData>
    <row r="1" customHeight="1" spans="1:1">
      <c r="A1" s="5"/>
    </row>
    <row r="2" s="29" customFormat="1" ht="45" customHeight="1" spans="1:13">
      <c r="A2" s="31" t="s">
        <v>57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="29" customFormat="1" ht="22.5" customHeight="1" spans="1:13">
      <c r="A3" s="32" t="s">
        <v>3</v>
      </c>
      <c r="B3" s="33"/>
      <c r="C3" s="33"/>
      <c r="D3" s="33"/>
      <c r="E3" s="33"/>
      <c r="F3" s="33"/>
      <c r="G3" s="33"/>
      <c r="H3" s="33"/>
      <c r="I3" s="33"/>
      <c r="J3" s="34" t="s">
        <v>4</v>
      </c>
      <c r="K3" s="34"/>
      <c r="L3" s="34" t="s">
        <v>5</v>
      </c>
      <c r="M3" s="35"/>
    </row>
    <row r="4" s="29" customFormat="1" ht="22.5" customHeight="1" spans="1:13">
      <c r="A4" s="36" t="s">
        <v>6</v>
      </c>
      <c r="B4" s="36" t="s">
        <v>58</v>
      </c>
      <c r="C4" s="36"/>
      <c r="D4" s="36" t="s">
        <v>59</v>
      </c>
      <c r="E4" s="36" t="s">
        <v>60</v>
      </c>
      <c r="F4" s="36"/>
      <c r="G4" s="36"/>
      <c r="H4" s="36"/>
      <c r="I4" s="36"/>
      <c r="J4" s="36"/>
      <c r="K4" s="36"/>
      <c r="L4" s="36"/>
      <c r="M4" s="36" t="s">
        <v>61</v>
      </c>
    </row>
    <row r="5" s="29" customFormat="1" ht="22.5" customHeight="1" spans="1:13">
      <c r="A5" s="36"/>
      <c r="B5" s="36" t="s">
        <v>62</v>
      </c>
      <c r="C5" s="36" t="s">
        <v>63</v>
      </c>
      <c r="D5" s="36"/>
      <c r="E5" s="36" t="s">
        <v>64</v>
      </c>
      <c r="F5" s="36" t="s">
        <v>65</v>
      </c>
      <c r="G5" s="36" t="s">
        <v>66</v>
      </c>
      <c r="H5" s="36" t="s">
        <v>67</v>
      </c>
      <c r="I5" s="36" t="s">
        <v>68</v>
      </c>
      <c r="J5" s="36" t="s">
        <v>69</v>
      </c>
      <c r="K5" s="36" t="s">
        <v>70</v>
      </c>
      <c r="L5" s="36" t="s">
        <v>71</v>
      </c>
      <c r="M5" s="36"/>
    </row>
    <row r="6" s="29" customFormat="1" ht="22.5" customHeight="1" spans="1:13">
      <c r="A6" s="36" t="s">
        <v>11</v>
      </c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6">
        <v>6</v>
      </c>
      <c r="H6" s="36">
        <v>7</v>
      </c>
      <c r="I6" s="36">
        <v>8</v>
      </c>
      <c r="J6" s="36">
        <v>9</v>
      </c>
      <c r="K6" s="36">
        <v>10</v>
      </c>
      <c r="L6" s="36">
        <v>11</v>
      </c>
      <c r="M6" s="36">
        <v>12</v>
      </c>
    </row>
    <row r="7" s="30" customFormat="1" ht="22.5" customHeight="1" spans="1:13">
      <c r="A7" s="37">
        <v>0</v>
      </c>
      <c r="B7" s="15"/>
      <c r="C7" s="15" t="s">
        <v>59</v>
      </c>
      <c r="D7" s="38">
        <v>1021.545374</v>
      </c>
      <c r="E7" s="38">
        <v>1021.545374</v>
      </c>
      <c r="F7" s="38">
        <v>1021.545374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</row>
    <row r="8" s="30" customFormat="1" ht="22.5" customHeight="1" spans="1:13">
      <c r="A8" s="37">
        <v>1</v>
      </c>
      <c r="B8" s="15">
        <v>201</v>
      </c>
      <c r="C8" s="15" t="s">
        <v>72</v>
      </c>
      <c r="D8" s="38">
        <v>824.139086</v>
      </c>
      <c r="E8" s="38">
        <v>824.139086</v>
      </c>
      <c r="F8" s="38">
        <v>824.139086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</row>
    <row r="9" s="4" customFormat="1" ht="22.5" customHeight="1" spans="1:13">
      <c r="A9" s="37">
        <v>2</v>
      </c>
      <c r="B9" s="15">
        <v>20126</v>
      </c>
      <c r="C9" s="15" t="s">
        <v>73</v>
      </c>
      <c r="D9" s="38">
        <v>824.139086</v>
      </c>
      <c r="E9" s="38">
        <v>824.139086</v>
      </c>
      <c r="F9" s="38">
        <v>824.139086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</row>
    <row r="10" s="4" customFormat="1" ht="22.5" customHeight="1" spans="1:13">
      <c r="A10" s="37">
        <v>3</v>
      </c>
      <c r="B10" s="15">
        <v>2012604</v>
      </c>
      <c r="C10" s="15" t="s">
        <v>74</v>
      </c>
      <c r="D10" s="38">
        <v>824.139086</v>
      </c>
      <c r="E10" s="38">
        <v>824.139086</v>
      </c>
      <c r="F10" s="38">
        <v>824.139086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</row>
    <row r="11" s="4" customFormat="1" ht="22.5" customHeight="1" spans="1:13">
      <c r="A11" s="37">
        <v>4</v>
      </c>
      <c r="B11" s="15">
        <v>208</v>
      </c>
      <c r="C11" s="15" t="s">
        <v>75</v>
      </c>
      <c r="D11" s="38">
        <v>118.577088</v>
      </c>
      <c r="E11" s="38">
        <v>118.577088</v>
      </c>
      <c r="F11" s="38">
        <v>118.577088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</row>
    <row r="12" s="4" customFormat="1" ht="22.5" customHeight="1" spans="1:13">
      <c r="A12" s="37">
        <v>5</v>
      </c>
      <c r="B12" s="15">
        <v>20805</v>
      </c>
      <c r="C12" s="15" t="s">
        <v>76</v>
      </c>
      <c r="D12" s="38">
        <v>118.577088</v>
      </c>
      <c r="E12" s="38">
        <v>118.577088</v>
      </c>
      <c r="F12" s="38">
        <v>118.577088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</row>
    <row r="13" s="4" customFormat="1" ht="22.5" customHeight="1" spans="1:13">
      <c r="A13" s="37">
        <v>6</v>
      </c>
      <c r="B13" s="15">
        <v>2080505</v>
      </c>
      <c r="C13" s="15" t="s">
        <v>77</v>
      </c>
      <c r="D13" s="38">
        <v>79.051392</v>
      </c>
      <c r="E13" s="38">
        <v>79.051392</v>
      </c>
      <c r="F13" s="38">
        <v>79.051392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</row>
    <row r="14" s="4" customFormat="1" ht="22.5" customHeight="1" spans="1:13">
      <c r="A14" s="37">
        <v>7</v>
      </c>
      <c r="B14" s="15">
        <v>2080506</v>
      </c>
      <c r="C14" s="15" t="s">
        <v>78</v>
      </c>
      <c r="D14" s="38">
        <v>39.525696</v>
      </c>
      <c r="E14" s="38">
        <v>39.525696</v>
      </c>
      <c r="F14" s="38">
        <v>39.525696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</row>
    <row r="15" s="4" customFormat="1" ht="22.5" customHeight="1" spans="1:13">
      <c r="A15" s="37">
        <v>8</v>
      </c>
      <c r="B15" s="15">
        <v>221</v>
      </c>
      <c r="C15" s="15" t="s">
        <v>79</v>
      </c>
      <c r="D15" s="38">
        <v>78.8292</v>
      </c>
      <c r="E15" s="38">
        <v>78.8292</v>
      </c>
      <c r="F15" s="38">
        <v>78.8292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</row>
    <row r="16" s="4" customFormat="1" ht="22.5" customHeight="1" spans="1:13">
      <c r="A16" s="37">
        <v>9</v>
      </c>
      <c r="B16" s="15">
        <v>22102</v>
      </c>
      <c r="C16" s="15" t="s">
        <v>80</v>
      </c>
      <c r="D16" s="38">
        <v>78.8292</v>
      </c>
      <c r="E16" s="38">
        <v>78.8292</v>
      </c>
      <c r="F16" s="38">
        <v>78.8292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</row>
    <row r="17" s="30" customFormat="1" ht="22.5" customHeight="1" spans="1:13">
      <c r="A17" s="37">
        <v>10</v>
      </c>
      <c r="B17" s="15">
        <v>2210201</v>
      </c>
      <c r="C17" s="15" t="s">
        <v>81</v>
      </c>
      <c r="D17" s="38">
        <v>78.8292</v>
      </c>
      <c r="E17" s="38">
        <v>78.8292</v>
      </c>
      <c r="F17" s="38">
        <v>78.8292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</row>
  </sheetData>
  <mergeCells count="9">
    <mergeCell ref="A2:M2"/>
    <mergeCell ref="A3:I3"/>
    <mergeCell ref="J3:K3"/>
    <mergeCell ref="L3:M3"/>
    <mergeCell ref="B4:C4"/>
    <mergeCell ref="E4:L4"/>
    <mergeCell ref="A4:A5"/>
    <mergeCell ref="D4:D5"/>
    <mergeCell ref="M4:M5"/>
  </mergeCells>
  <pageMargins left="0.700606886796125" right="0.700606886796125" top="0.751989328955102" bottom="0.751989328955102" header="0.299268139628913" footer="0.299268139628913"/>
  <pageSetup paperSize="9" scale="7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zoomScale="85" zoomScaleNormal="85" workbookViewId="0">
      <pane ySplit="1" topLeftCell="A2" activePane="bottomLeft" state="frozen"/>
      <selection/>
      <selection pane="bottomLeft" activeCell="D28" sqref="D28"/>
    </sheetView>
  </sheetViews>
  <sheetFormatPr defaultColWidth="8.85" defaultRowHeight="15" customHeight="1"/>
  <cols>
    <col min="1" max="2" width="21.425" style="29" customWidth="1"/>
    <col min="3" max="3" width="35.7083333333333" style="29" customWidth="1"/>
    <col min="4" max="10" width="21.425" style="29" customWidth="1"/>
    <col min="11" max="16384" width="8.85" style="4"/>
  </cols>
  <sheetData>
    <row r="1" customHeight="1" spans="1:1">
      <c r="A1" s="5"/>
    </row>
    <row r="2" s="29" customFormat="1" ht="45" customHeight="1" spans="1:10">
      <c r="A2" s="31" t="s">
        <v>82</v>
      </c>
      <c r="B2" s="31"/>
      <c r="C2" s="31"/>
      <c r="D2" s="31"/>
      <c r="E2" s="31"/>
      <c r="F2" s="31"/>
      <c r="G2" s="31"/>
      <c r="H2" s="31"/>
      <c r="I2" s="31"/>
      <c r="J2" s="31"/>
    </row>
    <row r="3" s="29" customFormat="1" ht="22.5" customHeight="1" spans="1:10">
      <c r="A3" s="32" t="s">
        <v>3</v>
      </c>
      <c r="B3" s="33"/>
      <c r="C3" s="33"/>
      <c r="D3" s="33"/>
      <c r="E3" s="33"/>
      <c r="F3" s="33"/>
      <c r="G3" s="34" t="s">
        <v>4</v>
      </c>
      <c r="H3" s="34"/>
      <c r="I3" s="34" t="s">
        <v>5</v>
      </c>
      <c r="J3" s="35"/>
    </row>
    <row r="4" s="29" customFormat="1" ht="22.5" customHeight="1" spans="1:10">
      <c r="A4" s="36" t="s">
        <v>6</v>
      </c>
      <c r="B4" s="36" t="s">
        <v>83</v>
      </c>
      <c r="C4" s="36"/>
      <c r="D4" s="36" t="s">
        <v>52</v>
      </c>
      <c r="E4" s="36" t="s">
        <v>84</v>
      </c>
      <c r="F4" s="36" t="s">
        <v>85</v>
      </c>
      <c r="G4" s="36" t="s">
        <v>86</v>
      </c>
      <c r="H4" s="36" t="s">
        <v>87</v>
      </c>
      <c r="I4" s="36" t="s">
        <v>88</v>
      </c>
      <c r="J4" s="36" t="s">
        <v>54</v>
      </c>
    </row>
    <row r="5" s="29" customFormat="1" ht="22.5" customHeight="1" spans="1:10">
      <c r="A5" s="36"/>
      <c r="B5" s="36" t="s">
        <v>62</v>
      </c>
      <c r="C5" s="36" t="s">
        <v>63</v>
      </c>
      <c r="D5" s="36"/>
      <c r="E5" s="36"/>
      <c r="F5" s="36"/>
      <c r="G5" s="36"/>
      <c r="H5" s="36"/>
      <c r="I5" s="36"/>
      <c r="J5" s="36"/>
    </row>
    <row r="6" s="29" customFormat="1" ht="22.5" customHeight="1" spans="1:10">
      <c r="A6" s="36" t="s">
        <v>11</v>
      </c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6">
        <v>6</v>
      </c>
      <c r="H6" s="36">
        <v>7</v>
      </c>
      <c r="I6" s="36">
        <v>8</v>
      </c>
      <c r="J6" s="36">
        <v>9</v>
      </c>
    </row>
    <row r="7" s="30" customFormat="1" ht="22.5" customHeight="1" spans="1:10">
      <c r="A7" s="37">
        <v>0</v>
      </c>
      <c r="B7" s="15"/>
      <c r="C7" s="15" t="s">
        <v>59</v>
      </c>
      <c r="D7" s="38">
        <v>1021.545374</v>
      </c>
      <c r="E7" s="38">
        <v>891.848914</v>
      </c>
      <c r="F7" s="38">
        <v>129.69646</v>
      </c>
      <c r="G7" s="38">
        <v>0</v>
      </c>
      <c r="H7" s="38">
        <v>0</v>
      </c>
      <c r="I7" s="38">
        <v>0</v>
      </c>
      <c r="J7" s="38">
        <v>0</v>
      </c>
    </row>
    <row r="8" s="30" customFormat="1" ht="22.5" customHeight="1" spans="1:10">
      <c r="A8" s="37">
        <v>1</v>
      </c>
      <c r="B8" s="15">
        <v>201</v>
      </c>
      <c r="C8" s="15" t="s">
        <v>72</v>
      </c>
      <c r="D8" s="38">
        <v>824.139086</v>
      </c>
      <c r="E8" s="38">
        <v>694.442626</v>
      </c>
      <c r="F8" s="38">
        <v>129.69646</v>
      </c>
      <c r="G8" s="38">
        <v>0</v>
      </c>
      <c r="H8" s="38">
        <v>0</v>
      </c>
      <c r="I8" s="38">
        <v>0</v>
      </c>
      <c r="J8" s="38">
        <v>0</v>
      </c>
    </row>
    <row r="9" s="4" customFormat="1" ht="22.5" customHeight="1" spans="1:10">
      <c r="A9" s="37">
        <v>2</v>
      </c>
      <c r="B9" s="15">
        <v>20126</v>
      </c>
      <c r="C9" s="15" t="s">
        <v>73</v>
      </c>
      <c r="D9" s="38">
        <v>824.139086</v>
      </c>
      <c r="E9" s="38">
        <v>694.442626</v>
      </c>
      <c r="F9" s="38">
        <v>129.69646</v>
      </c>
      <c r="G9" s="38">
        <v>0</v>
      </c>
      <c r="H9" s="38">
        <v>0</v>
      </c>
      <c r="I9" s="38">
        <v>0</v>
      </c>
      <c r="J9" s="38">
        <v>0</v>
      </c>
    </row>
    <row r="10" s="4" customFormat="1" ht="22.5" customHeight="1" spans="1:10">
      <c r="A10" s="37">
        <v>3</v>
      </c>
      <c r="B10" s="15">
        <v>2012604</v>
      </c>
      <c r="C10" s="15" t="s">
        <v>74</v>
      </c>
      <c r="D10" s="38">
        <v>824.139086</v>
      </c>
      <c r="E10" s="38">
        <v>694.442626</v>
      </c>
      <c r="F10" s="38">
        <v>129.69646</v>
      </c>
      <c r="G10" s="38">
        <v>0</v>
      </c>
      <c r="H10" s="38">
        <v>0</v>
      </c>
      <c r="I10" s="38">
        <v>0</v>
      </c>
      <c r="J10" s="38">
        <v>0</v>
      </c>
    </row>
    <row r="11" s="4" customFormat="1" ht="22.5" customHeight="1" spans="1:10">
      <c r="A11" s="37">
        <v>4</v>
      </c>
      <c r="B11" s="15">
        <v>208</v>
      </c>
      <c r="C11" s="15" t="s">
        <v>75</v>
      </c>
      <c r="D11" s="38">
        <v>118.577088</v>
      </c>
      <c r="E11" s="38">
        <v>118.577088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</row>
    <row r="12" s="4" customFormat="1" ht="22.5" customHeight="1" spans="1:10">
      <c r="A12" s="37">
        <v>5</v>
      </c>
      <c r="B12" s="15">
        <v>20805</v>
      </c>
      <c r="C12" s="15" t="s">
        <v>76</v>
      </c>
      <c r="D12" s="38">
        <v>118.577088</v>
      </c>
      <c r="E12" s="38">
        <v>118.577088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</row>
    <row r="13" s="4" customFormat="1" ht="22.5" customHeight="1" spans="1:10">
      <c r="A13" s="37">
        <v>6</v>
      </c>
      <c r="B13" s="15">
        <v>2080505</v>
      </c>
      <c r="C13" s="15" t="s">
        <v>77</v>
      </c>
      <c r="D13" s="38">
        <v>79.051392</v>
      </c>
      <c r="E13" s="38">
        <v>79.051392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</row>
    <row r="14" s="4" customFormat="1" ht="22.5" customHeight="1" spans="1:10">
      <c r="A14" s="37">
        <v>7</v>
      </c>
      <c r="B14" s="15">
        <v>2080506</v>
      </c>
      <c r="C14" s="15" t="s">
        <v>78</v>
      </c>
      <c r="D14" s="38">
        <v>39.525696</v>
      </c>
      <c r="E14" s="38">
        <v>39.525696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</row>
    <row r="15" s="4" customFormat="1" ht="22.5" customHeight="1" spans="1:10">
      <c r="A15" s="37">
        <v>8</v>
      </c>
      <c r="B15" s="15">
        <v>221</v>
      </c>
      <c r="C15" s="15" t="s">
        <v>79</v>
      </c>
      <c r="D15" s="38">
        <v>78.8292</v>
      </c>
      <c r="E15" s="38">
        <v>78.8292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</row>
    <row r="16" s="4" customFormat="1" ht="22.5" customHeight="1" spans="1:10">
      <c r="A16" s="37">
        <v>9</v>
      </c>
      <c r="B16" s="15">
        <v>22102</v>
      </c>
      <c r="C16" s="15" t="s">
        <v>80</v>
      </c>
      <c r="D16" s="38">
        <v>78.8292</v>
      </c>
      <c r="E16" s="38">
        <v>78.8292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</row>
    <row r="17" s="30" customFormat="1" ht="22.5" customHeight="1" spans="1:10">
      <c r="A17" s="37">
        <v>10</v>
      </c>
      <c r="B17" s="15">
        <v>2210201</v>
      </c>
      <c r="C17" s="15" t="s">
        <v>81</v>
      </c>
      <c r="D17" s="38">
        <v>78.8292</v>
      </c>
      <c r="E17" s="38">
        <v>78.8292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</row>
  </sheetData>
  <mergeCells count="13">
    <mergeCell ref="A2:J2"/>
    <mergeCell ref="A3:F3"/>
    <mergeCell ref="G3:H3"/>
    <mergeCell ref="I3:J3"/>
    <mergeCell ref="B4:C4"/>
    <mergeCell ref="A4:A5"/>
    <mergeCell ref="D4:D5"/>
    <mergeCell ref="E4:E5"/>
    <mergeCell ref="F4:F5"/>
    <mergeCell ref="G4:G5"/>
    <mergeCell ref="H4:H5"/>
    <mergeCell ref="I4:I5"/>
    <mergeCell ref="J4:J5"/>
  </mergeCells>
  <pageMargins left="0.700606886796125" right="0.700606886796125" top="0.751989328955102" bottom="0.751989328955102" header="0.299268139628913" footer="0.299268139628913"/>
  <pageSetup paperSize="9" scale="8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zoomScale="85" zoomScaleNormal="85" workbookViewId="0">
      <pane ySplit="1" topLeftCell="A2" activePane="bottomLeft" state="frozen"/>
      <selection/>
      <selection pane="bottomLeft" activeCell="A1" sqref="$A1:$XFD1048576"/>
    </sheetView>
  </sheetViews>
  <sheetFormatPr defaultColWidth="8.85" defaultRowHeight="15" customHeight="1" outlineLevelCol="7"/>
  <cols>
    <col min="1" max="1" width="7.14166666666667" style="3" customWidth="1"/>
    <col min="2" max="2" width="35.7083333333333" style="3" customWidth="1"/>
    <col min="3" max="3" width="21.425" style="3" customWidth="1"/>
    <col min="4" max="4" width="35.7083333333333" style="3" customWidth="1"/>
    <col min="5" max="5" width="21.425" style="3" customWidth="1"/>
    <col min="6" max="8" width="28.575" style="3" customWidth="1"/>
    <col min="9" max="16384" width="8.85" style="4"/>
  </cols>
  <sheetData>
    <row r="1" customHeight="1" spans="1:1">
      <c r="A1" s="5"/>
    </row>
    <row r="2" s="3" customFormat="1" ht="45" customHeight="1" spans="1:8">
      <c r="A2" s="31" t="s">
        <v>89</v>
      </c>
      <c r="B2" s="31"/>
      <c r="C2" s="31"/>
      <c r="D2" s="31"/>
      <c r="E2" s="31"/>
      <c r="F2" s="31"/>
      <c r="G2" s="31"/>
      <c r="H2" s="31"/>
    </row>
    <row r="3" s="3" customFormat="1" ht="22.5" customHeight="1" spans="1:8">
      <c r="A3" s="32" t="s">
        <v>3</v>
      </c>
      <c r="B3" s="33"/>
      <c r="C3" s="33"/>
      <c r="D3" s="33"/>
      <c r="E3" s="33"/>
      <c r="F3" s="33"/>
      <c r="G3" s="34" t="s">
        <v>4</v>
      </c>
      <c r="H3" s="35" t="s">
        <v>5</v>
      </c>
    </row>
    <row r="4" s="3" customFormat="1" ht="22.5" customHeight="1" spans="1:8">
      <c r="A4" s="36" t="s">
        <v>6</v>
      </c>
      <c r="B4" s="41" t="s">
        <v>7</v>
      </c>
      <c r="C4" s="42"/>
      <c r="D4" s="41" t="s">
        <v>8</v>
      </c>
      <c r="E4" s="42"/>
      <c r="F4" s="42"/>
      <c r="G4" s="42"/>
      <c r="H4" s="42"/>
    </row>
    <row r="5" s="3" customFormat="1" ht="22.5" customHeight="1" spans="1:8">
      <c r="A5" s="43"/>
      <c r="B5" s="36" t="s">
        <v>9</v>
      </c>
      <c r="C5" s="36" t="s">
        <v>90</v>
      </c>
      <c r="D5" s="36" t="s">
        <v>9</v>
      </c>
      <c r="E5" s="36" t="s">
        <v>59</v>
      </c>
      <c r="F5" s="36" t="s">
        <v>91</v>
      </c>
      <c r="G5" s="36" t="s">
        <v>92</v>
      </c>
      <c r="H5" s="36" t="s">
        <v>93</v>
      </c>
    </row>
    <row r="6" s="3" customFormat="1" ht="22.5" customHeight="1" spans="1:8">
      <c r="A6" s="36" t="s">
        <v>11</v>
      </c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6">
        <v>6</v>
      </c>
      <c r="H6" s="36">
        <v>7</v>
      </c>
    </row>
    <row r="7" s="40" customFormat="1" ht="22.5" customHeight="1" spans="1:8">
      <c r="A7" s="37">
        <v>1</v>
      </c>
      <c r="B7" s="15" t="s">
        <v>94</v>
      </c>
      <c r="C7" s="38">
        <v>1021.545374</v>
      </c>
      <c r="D7" s="15" t="s">
        <v>13</v>
      </c>
      <c r="E7" s="38">
        <f t="shared" ref="E7:E36" si="0">SUM(F7,G7,H7)</f>
        <v>824.139086</v>
      </c>
      <c r="F7" s="38">
        <v>824.139086</v>
      </c>
      <c r="G7" s="38">
        <v>0</v>
      </c>
      <c r="H7" s="38">
        <v>0</v>
      </c>
    </row>
    <row r="8" s="40" customFormat="1" ht="22.5" customHeight="1" spans="1:8">
      <c r="A8" s="37">
        <v>2</v>
      </c>
      <c r="B8" s="15" t="s">
        <v>95</v>
      </c>
      <c r="C8" s="38">
        <v>0</v>
      </c>
      <c r="D8" s="15" t="s">
        <v>15</v>
      </c>
      <c r="E8" s="38">
        <f t="shared" si="0"/>
        <v>0</v>
      </c>
      <c r="F8" s="38">
        <v>0</v>
      </c>
      <c r="G8" s="38">
        <v>0</v>
      </c>
      <c r="H8" s="38">
        <v>0</v>
      </c>
    </row>
    <row r="9" s="40" customFormat="1" ht="22.5" customHeight="1" spans="1:8">
      <c r="A9" s="37">
        <v>3</v>
      </c>
      <c r="B9" s="15" t="s">
        <v>96</v>
      </c>
      <c r="C9" s="38">
        <v>0</v>
      </c>
      <c r="D9" s="15" t="s">
        <v>17</v>
      </c>
      <c r="E9" s="38">
        <f t="shared" si="0"/>
        <v>0</v>
      </c>
      <c r="F9" s="38">
        <v>0</v>
      </c>
      <c r="G9" s="38">
        <v>0</v>
      </c>
      <c r="H9" s="38">
        <v>0</v>
      </c>
    </row>
    <row r="10" s="40" customFormat="1" ht="22.5" customHeight="1" spans="1:8">
      <c r="A10" s="37">
        <v>4</v>
      </c>
      <c r="B10" s="15"/>
      <c r="C10" s="38"/>
      <c r="D10" s="15" t="s">
        <v>19</v>
      </c>
      <c r="E10" s="38">
        <f t="shared" si="0"/>
        <v>0</v>
      </c>
      <c r="F10" s="38">
        <v>0</v>
      </c>
      <c r="G10" s="38">
        <v>0</v>
      </c>
      <c r="H10" s="38">
        <v>0</v>
      </c>
    </row>
    <row r="11" s="40" customFormat="1" ht="22.5" customHeight="1" spans="1:8">
      <c r="A11" s="37">
        <v>5</v>
      </c>
      <c r="B11" s="15"/>
      <c r="C11" s="38"/>
      <c r="D11" s="15" t="s">
        <v>21</v>
      </c>
      <c r="E11" s="38">
        <f t="shared" si="0"/>
        <v>0</v>
      </c>
      <c r="F11" s="38">
        <v>0</v>
      </c>
      <c r="G11" s="38">
        <v>0</v>
      </c>
      <c r="H11" s="38">
        <v>0</v>
      </c>
    </row>
    <row r="12" s="40" customFormat="1" ht="22.5" customHeight="1" spans="1:8">
      <c r="A12" s="37">
        <v>6</v>
      </c>
      <c r="B12" s="15"/>
      <c r="C12" s="38"/>
      <c r="D12" s="15" t="s">
        <v>23</v>
      </c>
      <c r="E12" s="38">
        <f t="shared" si="0"/>
        <v>0</v>
      </c>
      <c r="F12" s="38">
        <v>0</v>
      </c>
      <c r="G12" s="38">
        <v>0</v>
      </c>
      <c r="H12" s="38">
        <v>0</v>
      </c>
    </row>
    <row r="13" s="40" customFormat="1" ht="22.5" customHeight="1" spans="1:8">
      <c r="A13" s="37">
        <v>7</v>
      </c>
      <c r="B13" s="15"/>
      <c r="C13" s="38"/>
      <c r="D13" s="15" t="s">
        <v>25</v>
      </c>
      <c r="E13" s="38">
        <f t="shared" si="0"/>
        <v>0</v>
      </c>
      <c r="F13" s="38">
        <v>0</v>
      </c>
      <c r="G13" s="38">
        <v>0</v>
      </c>
      <c r="H13" s="38">
        <v>0</v>
      </c>
    </row>
    <row r="14" s="40" customFormat="1" ht="22.5" customHeight="1" spans="1:8">
      <c r="A14" s="37">
        <v>8</v>
      </c>
      <c r="B14" s="15"/>
      <c r="C14" s="38"/>
      <c r="D14" s="15" t="s">
        <v>27</v>
      </c>
      <c r="E14" s="38">
        <f t="shared" si="0"/>
        <v>118.577088</v>
      </c>
      <c r="F14" s="38">
        <v>118.577088</v>
      </c>
      <c r="G14" s="38">
        <v>0</v>
      </c>
      <c r="H14" s="38">
        <v>0</v>
      </c>
    </row>
    <row r="15" s="40" customFormat="1" ht="22.5" customHeight="1" spans="1:8">
      <c r="A15" s="37">
        <v>9</v>
      </c>
      <c r="B15" s="15"/>
      <c r="C15" s="38"/>
      <c r="D15" s="15" t="s">
        <v>29</v>
      </c>
      <c r="E15" s="38">
        <f t="shared" si="0"/>
        <v>0</v>
      </c>
      <c r="F15" s="38">
        <v>0</v>
      </c>
      <c r="G15" s="38">
        <v>0</v>
      </c>
      <c r="H15" s="38">
        <v>0</v>
      </c>
    </row>
    <row r="16" s="40" customFormat="1" ht="22.5" customHeight="1" spans="1:8">
      <c r="A16" s="37">
        <v>10</v>
      </c>
      <c r="B16" s="15"/>
      <c r="C16" s="38"/>
      <c r="D16" s="15" t="s">
        <v>30</v>
      </c>
      <c r="E16" s="38">
        <f t="shared" si="0"/>
        <v>0</v>
      </c>
      <c r="F16" s="38">
        <v>0</v>
      </c>
      <c r="G16" s="38">
        <v>0</v>
      </c>
      <c r="H16" s="38">
        <v>0</v>
      </c>
    </row>
    <row r="17" s="40" customFormat="1" ht="22.5" customHeight="1" spans="1:8">
      <c r="A17" s="37">
        <v>11</v>
      </c>
      <c r="B17" s="15"/>
      <c r="C17" s="38"/>
      <c r="D17" s="15" t="s">
        <v>31</v>
      </c>
      <c r="E17" s="38">
        <f t="shared" si="0"/>
        <v>0</v>
      </c>
      <c r="F17" s="38">
        <v>0</v>
      </c>
      <c r="G17" s="38">
        <v>0</v>
      </c>
      <c r="H17" s="38">
        <v>0</v>
      </c>
    </row>
    <row r="18" s="40" customFormat="1" ht="22.5" customHeight="1" spans="1:8">
      <c r="A18" s="37">
        <v>12</v>
      </c>
      <c r="B18" s="15"/>
      <c r="C18" s="38"/>
      <c r="D18" s="15" t="s">
        <v>32</v>
      </c>
      <c r="E18" s="38">
        <f t="shared" si="0"/>
        <v>0</v>
      </c>
      <c r="F18" s="38">
        <v>0</v>
      </c>
      <c r="G18" s="38">
        <v>0</v>
      </c>
      <c r="H18" s="38">
        <v>0</v>
      </c>
    </row>
    <row r="19" s="40" customFormat="1" ht="22.5" customHeight="1" spans="1:8">
      <c r="A19" s="37">
        <v>13</v>
      </c>
      <c r="B19" s="15"/>
      <c r="C19" s="38"/>
      <c r="D19" s="15" t="s">
        <v>33</v>
      </c>
      <c r="E19" s="38">
        <f t="shared" si="0"/>
        <v>0</v>
      </c>
      <c r="F19" s="38">
        <v>0</v>
      </c>
      <c r="G19" s="38">
        <v>0</v>
      </c>
      <c r="H19" s="38">
        <v>0</v>
      </c>
    </row>
    <row r="20" s="40" customFormat="1" ht="22.5" customHeight="1" spans="1:8">
      <c r="A20" s="37">
        <v>14</v>
      </c>
      <c r="B20" s="15"/>
      <c r="C20" s="38"/>
      <c r="D20" s="15" t="s">
        <v>34</v>
      </c>
      <c r="E20" s="38">
        <f t="shared" si="0"/>
        <v>0</v>
      </c>
      <c r="F20" s="38">
        <v>0</v>
      </c>
      <c r="G20" s="38">
        <v>0</v>
      </c>
      <c r="H20" s="38"/>
    </row>
    <row r="21" s="40" customFormat="1" ht="22.5" customHeight="1" spans="1:8">
      <c r="A21" s="37">
        <v>15</v>
      </c>
      <c r="B21" s="15"/>
      <c r="C21" s="38"/>
      <c r="D21" s="15" t="s">
        <v>35</v>
      </c>
      <c r="E21" s="38">
        <f t="shared" si="0"/>
        <v>0</v>
      </c>
      <c r="F21" s="38">
        <v>0</v>
      </c>
      <c r="G21" s="38">
        <v>0</v>
      </c>
      <c r="H21" s="38">
        <v>0</v>
      </c>
    </row>
    <row r="22" s="40" customFormat="1" ht="22.5" customHeight="1" spans="1:8">
      <c r="A22" s="37">
        <v>16</v>
      </c>
      <c r="B22" s="15"/>
      <c r="C22" s="38"/>
      <c r="D22" s="15" t="s">
        <v>36</v>
      </c>
      <c r="E22" s="38">
        <f t="shared" si="0"/>
        <v>0</v>
      </c>
      <c r="F22" s="38">
        <v>0</v>
      </c>
      <c r="G22" s="38">
        <v>0</v>
      </c>
      <c r="H22" s="38">
        <v>0</v>
      </c>
    </row>
    <row r="23" s="40" customFormat="1" ht="22.5" customHeight="1" spans="1:8">
      <c r="A23" s="37">
        <v>17</v>
      </c>
      <c r="B23" s="15"/>
      <c r="C23" s="38"/>
      <c r="D23" s="15" t="s">
        <v>37</v>
      </c>
      <c r="E23" s="38">
        <f t="shared" si="0"/>
        <v>0</v>
      </c>
      <c r="F23" s="38">
        <v>0</v>
      </c>
      <c r="G23" s="38">
        <v>0</v>
      </c>
      <c r="H23" s="38">
        <v>0</v>
      </c>
    </row>
    <row r="24" s="40" customFormat="1" ht="22.5" customHeight="1" spans="1:8">
      <c r="A24" s="37">
        <v>18</v>
      </c>
      <c r="B24" s="15"/>
      <c r="C24" s="38"/>
      <c r="D24" s="15" t="s">
        <v>38</v>
      </c>
      <c r="E24" s="38">
        <f t="shared" si="0"/>
        <v>0</v>
      </c>
      <c r="F24" s="38">
        <v>0</v>
      </c>
      <c r="G24" s="38">
        <v>0</v>
      </c>
      <c r="H24" s="38">
        <v>0</v>
      </c>
    </row>
    <row r="25" s="40" customFormat="1" ht="22.5" customHeight="1" spans="1:8">
      <c r="A25" s="37">
        <v>19</v>
      </c>
      <c r="B25" s="15"/>
      <c r="C25" s="38"/>
      <c r="D25" s="15" t="s">
        <v>39</v>
      </c>
      <c r="E25" s="38">
        <f t="shared" si="0"/>
        <v>0</v>
      </c>
      <c r="F25" s="38">
        <v>0</v>
      </c>
      <c r="G25" s="38">
        <v>0</v>
      </c>
      <c r="H25" s="38">
        <v>0</v>
      </c>
    </row>
    <row r="26" s="40" customFormat="1" ht="22.5" customHeight="1" spans="1:8">
      <c r="A26" s="37">
        <v>20</v>
      </c>
      <c r="B26" s="15"/>
      <c r="C26" s="38"/>
      <c r="D26" s="15" t="s">
        <v>40</v>
      </c>
      <c r="E26" s="38">
        <f t="shared" si="0"/>
        <v>78.8292</v>
      </c>
      <c r="F26" s="38">
        <v>78.8292</v>
      </c>
      <c r="G26" s="38">
        <v>0</v>
      </c>
      <c r="H26" s="38">
        <v>0</v>
      </c>
    </row>
    <row r="27" s="40" customFormat="1" ht="22.5" customHeight="1" spans="1:8">
      <c r="A27" s="37">
        <v>21</v>
      </c>
      <c r="B27" s="15"/>
      <c r="C27" s="38"/>
      <c r="D27" s="15" t="s">
        <v>41</v>
      </c>
      <c r="E27" s="38">
        <f t="shared" si="0"/>
        <v>0</v>
      </c>
      <c r="F27" s="38">
        <v>0</v>
      </c>
      <c r="G27" s="38">
        <v>0</v>
      </c>
      <c r="H27" s="38">
        <v>0</v>
      </c>
    </row>
    <row r="28" s="40" customFormat="1" ht="22.5" customHeight="1" spans="1:8">
      <c r="A28" s="37">
        <v>22</v>
      </c>
      <c r="B28" s="15"/>
      <c r="C28" s="38"/>
      <c r="D28" s="15" t="s">
        <v>42</v>
      </c>
      <c r="E28" s="38">
        <f t="shared" si="0"/>
        <v>0</v>
      </c>
      <c r="F28" s="38">
        <v>0</v>
      </c>
      <c r="G28" s="38">
        <v>0</v>
      </c>
      <c r="H28" s="38">
        <v>0</v>
      </c>
    </row>
    <row r="29" s="40" customFormat="1" ht="22.5" customHeight="1" spans="1:8">
      <c r="A29" s="37">
        <v>23</v>
      </c>
      <c r="B29" s="15"/>
      <c r="C29" s="38"/>
      <c r="D29" s="15" t="s">
        <v>43</v>
      </c>
      <c r="E29" s="38">
        <f t="shared" si="0"/>
        <v>0</v>
      </c>
      <c r="F29" s="38">
        <v>0</v>
      </c>
      <c r="G29" s="38">
        <v>0</v>
      </c>
      <c r="H29" s="38">
        <v>0</v>
      </c>
    </row>
    <row r="30" s="40" customFormat="1" ht="22.5" customHeight="1" spans="1:8">
      <c r="A30" s="37">
        <v>24</v>
      </c>
      <c r="B30" s="15"/>
      <c r="C30" s="38"/>
      <c r="D30" s="15" t="s">
        <v>44</v>
      </c>
      <c r="E30" s="38">
        <f t="shared" si="0"/>
        <v>0</v>
      </c>
      <c r="F30" s="38">
        <v>0</v>
      </c>
      <c r="G30" s="38">
        <v>0</v>
      </c>
      <c r="H30" s="38">
        <v>0</v>
      </c>
    </row>
    <row r="31" s="40" customFormat="1" ht="22.5" customHeight="1" spans="1:8">
      <c r="A31" s="37">
        <v>25</v>
      </c>
      <c r="B31" s="15"/>
      <c r="C31" s="38"/>
      <c r="D31" s="15" t="s">
        <v>45</v>
      </c>
      <c r="E31" s="38">
        <f t="shared" si="0"/>
        <v>0</v>
      </c>
      <c r="F31" s="38">
        <v>0</v>
      </c>
      <c r="G31" s="38">
        <v>0</v>
      </c>
      <c r="H31" s="38">
        <v>0</v>
      </c>
    </row>
    <row r="32" s="40" customFormat="1" ht="22.5" customHeight="1" spans="1:8">
      <c r="A32" s="37">
        <v>26</v>
      </c>
      <c r="B32" s="15"/>
      <c r="C32" s="38"/>
      <c r="D32" s="15" t="s">
        <v>46</v>
      </c>
      <c r="E32" s="38">
        <f t="shared" si="0"/>
        <v>0</v>
      </c>
      <c r="F32" s="38">
        <v>0</v>
      </c>
      <c r="G32" s="38">
        <v>0</v>
      </c>
      <c r="H32" s="38">
        <v>0</v>
      </c>
    </row>
    <row r="33" s="40" customFormat="1" ht="22.5" customHeight="1" spans="1:8">
      <c r="A33" s="37">
        <v>27</v>
      </c>
      <c r="B33" s="15"/>
      <c r="C33" s="38"/>
      <c r="D33" s="15" t="s">
        <v>47</v>
      </c>
      <c r="E33" s="38">
        <f t="shared" si="0"/>
        <v>0</v>
      </c>
      <c r="F33" s="38">
        <v>0</v>
      </c>
      <c r="G33" s="38">
        <v>0</v>
      </c>
      <c r="H33" s="38">
        <v>0</v>
      </c>
    </row>
    <row r="34" s="40" customFormat="1" ht="22.5" customHeight="1" spans="1:8">
      <c r="A34" s="37">
        <v>28</v>
      </c>
      <c r="B34" s="15"/>
      <c r="C34" s="38"/>
      <c r="D34" s="15" t="s">
        <v>48</v>
      </c>
      <c r="E34" s="38">
        <f t="shared" si="0"/>
        <v>0</v>
      </c>
      <c r="F34" s="38">
        <v>0</v>
      </c>
      <c r="G34" s="38">
        <v>0</v>
      </c>
      <c r="H34" s="38">
        <v>0</v>
      </c>
    </row>
    <row r="35" s="40" customFormat="1" ht="22.5" customHeight="1" spans="1:8">
      <c r="A35" s="37">
        <v>29</v>
      </c>
      <c r="B35" s="15"/>
      <c r="C35" s="38"/>
      <c r="D35" s="15" t="s">
        <v>49</v>
      </c>
      <c r="E35" s="38">
        <f t="shared" si="0"/>
        <v>0</v>
      </c>
      <c r="F35" s="38">
        <v>0</v>
      </c>
      <c r="G35" s="38">
        <v>0</v>
      </c>
      <c r="H35" s="38">
        <v>0</v>
      </c>
    </row>
    <row r="36" s="40" customFormat="1" ht="22.5" customHeight="1" spans="1:8">
      <c r="A36" s="37">
        <v>30</v>
      </c>
      <c r="B36" s="15"/>
      <c r="C36" s="38"/>
      <c r="D36" s="15" t="s">
        <v>50</v>
      </c>
      <c r="E36" s="38">
        <f t="shared" si="0"/>
        <v>0</v>
      </c>
      <c r="F36" s="38">
        <v>0</v>
      </c>
      <c r="G36" s="38">
        <v>0</v>
      </c>
      <c r="H36" s="38">
        <v>0</v>
      </c>
    </row>
    <row r="37" s="40" customFormat="1" ht="22.5" customHeight="1" spans="1:8">
      <c r="A37" s="37">
        <v>31</v>
      </c>
      <c r="B37" s="15" t="s">
        <v>51</v>
      </c>
      <c r="C37" s="38">
        <f>SUM(C7:C9)</f>
        <v>1021.545374</v>
      </c>
      <c r="D37" s="15" t="s">
        <v>52</v>
      </c>
      <c r="E37" s="38">
        <f t="shared" ref="E37:H37" si="1">SUM(E7:E36)</f>
        <v>1021.545374</v>
      </c>
      <c r="F37" s="38">
        <f t="shared" si="1"/>
        <v>1021.545374</v>
      </c>
      <c r="G37" s="38">
        <f t="shared" si="1"/>
        <v>0</v>
      </c>
      <c r="H37" s="38">
        <f t="shared" si="1"/>
        <v>0</v>
      </c>
    </row>
    <row r="38" s="40" customFormat="1" ht="22.5" customHeight="1" spans="1:8">
      <c r="A38" s="37">
        <v>32</v>
      </c>
      <c r="B38" s="15" t="s">
        <v>97</v>
      </c>
      <c r="C38" s="38">
        <v>0</v>
      </c>
      <c r="D38" s="15" t="s">
        <v>98</v>
      </c>
      <c r="E38" s="38"/>
      <c r="F38" s="38"/>
      <c r="G38" s="38"/>
      <c r="H38" s="38"/>
    </row>
    <row r="39" s="40" customFormat="1" ht="22.5" customHeight="1" spans="1:8">
      <c r="A39" s="37">
        <v>33</v>
      </c>
      <c r="B39" s="15" t="s">
        <v>94</v>
      </c>
      <c r="C39" s="38">
        <v>0</v>
      </c>
      <c r="D39" s="15"/>
      <c r="E39" s="38"/>
      <c r="F39" s="38"/>
      <c r="G39" s="38"/>
      <c r="H39" s="38"/>
    </row>
    <row r="40" s="40" customFormat="1" ht="22.5" customHeight="1" spans="1:8">
      <c r="A40" s="37">
        <v>34</v>
      </c>
      <c r="B40" s="15" t="s">
        <v>95</v>
      </c>
      <c r="C40" s="38">
        <v>0</v>
      </c>
      <c r="D40" s="15"/>
      <c r="E40" s="38"/>
      <c r="F40" s="38"/>
      <c r="G40" s="38"/>
      <c r="H40" s="38"/>
    </row>
    <row r="41" s="40" customFormat="1" ht="22.5" customHeight="1" spans="1:8">
      <c r="A41" s="37">
        <v>35</v>
      </c>
      <c r="B41" s="15" t="s">
        <v>96</v>
      </c>
      <c r="C41" s="38">
        <v>0</v>
      </c>
      <c r="D41" s="15"/>
      <c r="E41" s="38"/>
      <c r="F41" s="38"/>
      <c r="G41" s="38"/>
      <c r="H41" s="38"/>
    </row>
    <row r="42" s="2" customFormat="1" ht="22.5" customHeight="1" spans="1:8">
      <c r="A42" s="37">
        <v>36</v>
      </c>
      <c r="B42" s="37" t="s">
        <v>55</v>
      </c>
      <c r="C42" s="38">
        <f>SUM(C37:C38)</f>
        <v>1021.545374</v>
      </c>
      <c r="D42" s="37" t="s">
        <v>56</v>
      </c>
      <c r="E42" s="38">
        <f>SUM(E7:E36)</f>
        <v>1021.545374</v>
      </c>
      <c r="F42" s="38">
        <f t="shared" ref="F42:H42" si="2">F37+F38</f>
        <v>1021.545374</v>
      </c>
      <c r="G42" s="38">
        <f t="shared" si="2"/>
        <v>0</v>
      </c>
      <c r="H42" s="38">
        <f t="shared" si="2"/>
        <v>0</v>
      </c>
    </row>
    <row r="43" s="40" customFormat="1" ht="22.5" customHeight="1" spans="1:8">
      <c r="A43" s="37"/>
      <c r="B43" s="15"/>
      <c r="C43" s="14"/>
      <c r="D43" s="15"/>
      <c r="E43" s="44"/>
      <c r="F43" s="44"/>
      <c r="G43" s="44"/>
      <c r="H43" s="44"/>
    </row>
  </sheetData>
  <mergeCells count="5">
    <mergeCell ref="A2:H2"/>
    <mergeCell ref="A3:F3"/>
    <mergeCell ref="B4:C4"/>
    <mergeCell ref="D4:H4"/>
    <mergeCell ref="A4:A5"/>
  </mergeCells>
  <pageMargins left="0.700606886796125" right="0.700606886796125" top="0.751989328955102" bottom="0.751989328955102" header="0.299268139628913" footer="0.299268139628913"/>
  <pageSetup paperSize="9" scale="5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zoomScale="85" zoomScaleNormal="85" workbookViewId="0">
      <pane ySplit="1" topLeftCell="A2" activePane="bottomLeft" state="frozen"/>
      <selection/>
      <selection pane="bottomLeft" activeCell="E32" sqref="E32"/>
    </sheetView>
  </sheetViews>
  <sheetFormatPr defaultColWidth="8.85" defaultRowHeight="15" customHeight="1" outlineLevelCol="7"/>
  <cols>
    <col min="1" max="1" width="7.14166666666667" style="29" customWidth="1"/>
    <col min="2" max="2" width="28.575" style="29" customWidth="1"/>
    <col min="3" max="3" width="42.85" style="29" customWidth="1"/>
    <col min="4" max="8" width="28.575" style="29" customWidth="1"/>
    <col min="9" max="16384" width="8.85" style="4"/>
  </cols>
  <sheetData>
    <row r="1" customHeight="1" spans="1:1">
      <c r="A1" s="5"/>
    </row>
    <row r="2" s="29" customFormat="1" ht="45" customHeight="1" spans="1:8">
      <c r="A2" s="31" t="s">
        <v>99</v>
      </c>
      <c r="B2" s="31"/>
      <c r="C2" s="31"/>
      <c r="D2" s="31"/>
      <c r="E2" s="31"/>
      <c r="F2" s="31"/>
      <c r="G2" s="31"/>
      <c r="H2" s="31"/>
    </row>
    <row r="3" s="29" customFormat="1" ht="22.5" customHeight="1" spans="1:8">
      <c r="A3" s="32" t="s">
        <v>3</v>
      </c>
      <c r="B3" s="33"/>
      <c r="C3" s="33"/>
      <c r="D3" s="33"/>
      <c r="E3" s="33"/>
      <c r="F3" s="33"/>
      <c r="G3" s="34" t="s">
        <v>4</v>
      </c>
      <c r="H3" s="35" t="s">
        <v>5</v>
      </c>
    </row>
    <row r="4" s="29" customFormat="1" ht="22.5" customHeight="1" spans="1:8">
      <c r="A4" s="36" t="s">
        <v>6</v>
      </c>
      <c r="B4" s="36" t="s">
        <v>83</v>
      </c>
      <c r="C4" s="36"/>
      <c r="D4" s="36" t="s">
        <v>59</v>
      </c>
      <c r="E4" s="36" t="s">
        <v>84</v>
      </c>
      <c r="F4" s="36"/>
      <c r="G4" s="36"/>
      <c r="H4" s="36" t="s">
        <v>85</v>
      </c>
    </row>
    <row r="5" s="29" customFormat="1" ht="22.5" customHeight="1" spans="1:8">
      <c r="A5" s="36"/>
      <c r="B5" s="36" t="s">
        <v>62</v>
      </c>
      <c r="C5" s="36" t="s">
        <v>63</v>
      </c>
      <c r="D5" s="36"/>
      <c r="E5" s="36" t="s">
        <v>64</v>
      </c>
      <c r="F5" s="36" t="s">
        <v>100</v>
      </c>
      <c r="G5" s="36" t="s">
        <v>101</v>
      </c>
      <c r="H5" s="36"/>
    </row>
    <row r="6" s="29" customFormat="1" ht="22.5" customHeight="1" spans="1:8">
      <c r="A6" s="36" t="s">
        <v>11</v>
      </c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6">
        <v>6</v>
      </c>
      <c r="H6" s="36">
        <v>7</v>
      </c>
    </row>
    <row r="7" s="30" customFormat="1" ht="22.5" customHeight="1" spans="1:8">
      <c r="A7" s="37">
        <v>1</v>
      </c>
      <c r="B7" s="15"/>
      <c r="C7" s="15" t="s">
        <v>59</v>
      </c>
      <c r="D7" s="38">
        <v>1021.545374</v>
      </c>
      <c r="E7" s="38">
        <v>891.848914</v>
      </c>
      <c r="F7" s="38">
        <v>839.416628</v>
      </c>
      <c r="G7" s="38">
        <v>52.432286</v>
      </c>
      <c r="H7" s="38">
        <v>129.69646</v>
      </c>
    </row>
    <row r="8" s="30" customFormat="1" ht="22.5" customHeight="1" spans="1:8">
      <c r="A8" s="37">
        <v>2</v>
      </c>
      <c r="B8" s="15">
        <v>201</v>
      </c>
      <c r="C8" s="15" t="s">
        <v>72</v>
      </c>
      <c r="D8" s="38">
        <v>824.139086</v>
      </c>
      <c r="E8" s="38">
        <v>694.442626</v>
      </c>
      <c r="F8" s="38">
        <v>642.01034</v>
      </c>
      <c r="G8" s="38">
        <v>52.432286</v>
      </c>
      <c r="H8" s="38">
        <v>129.69646</v>
      </c>
    </row>
    <row r="9" s="4" customFormat="1" ht="22.5" customHeight="1" spans="1:8">
      <c r="A9" s="37">
        <v>3</v>
      </c>
      <c r="B9" s="15">
        <v>20126</v>
      </c>
      <c r="C9" s="15" t="s">
        <v>73</v>
      </c>
      <c r="D9" s="38">
        <v>824.139086</v>
      </c>
      <c r="E9" s="38">
        <v>694.442626</v>
      </c>
      <c r="F9" s="38">
        <v>642.01034</v>
      </c>
      <c r="G9" s="38">
        <v>52.432286</v>
      </c>
      <c r="H9" s="38">
        <v>129.69646</v>
      </c>
    </row>
    <row r="10" s="4" customFormat="1" ht="22.5" customHeight="1" spans="1:8">
      <c r="A10" s="37">
        <v>4</v>
      </c>
      <c r="B10" s="15">
        <v>2012604</v>
      </c>
      <c r="C10" s="15" t="s">
        <v>74</v>
      </c>
      <c r="D10" s="38">
        <v>824.139086</v>
      </c>
      <c r="E10" s="38">
        <v>694.442626</v>
      </c>
      <c r="F10" s="38">
        <v>642.01034</v>
      </c>
      <c r="G10" s="38">
        <v>52.432286</v>
      </c>
      <c r="H10" s="38">
        <v>129.69646</v>
      </c>
    </row>
    <row r="11" s="4" customFormat="1" ht="22.5" customHeight="1" spans="1:8">
      <c r="A11" s="37">
        <v>5</v>
      </c>
      <c r="B11" s="15">
        <v>208</v>
      </c>
      <c r="C11" s="15" t="s">
        <v>75</v>
      </c>
      <c r="D11" s="38">
        <v>118.577088</v>
      </c>
      <c r="E11" s="38">
        <v>118.577088</v>
      </c>
      <c r="F11" s="38">
        <v>118.577088</v>
      </c>
      <c r="G11" s="38">
        <v>0</v>
      </c>
      <c r="H11" s="38">
        <v>0</v>
      </c>
    </row>
    <row r="12" s="4" customFormat="1" ht="22.5" customHeight="1" spans="1:8">
      <c r="A12" s="37">
        <v>6</v>
      </c>
      <c r="B12" s="15">
        <v>20805</v>
      </c>
      <c r="C12" s="15" t="s">
        <v>76</v>
      </c>
      <c r="D12" s="38">
        <v>118.577088</v>
      </c>
      <c r="E12" s="38">
        <v>118.577088</v>
      </c>
      <c r="F12" s="38">
        <v>118.577088</v>
      </c>
      <c r="G12" s="38">
        <v>0</v>
      </c>
      <c r="H12" s="38">
        <v>0</v>
      </c>
    </row>
    <row r="13" s="4" customFormat="1" ht="22.5" customHeight="1" spans="1:8">
      <c r="A13" s="37">
        <v>7</v>
      </c>
      <c r="B13" s="15">
        <v>2080505</v>
      </c>
      <c r="C13" s="15" t="s">
        <v>77</v>
      </c>
      <c r="D13" s="38">
        <v>79.051392</v>
      </c>
      <c r="E13" s="38">
        <v>79.051392</v>
      </c>
      <c r="F13" s="38">
        <v>79.051392</v>
      </c>
      <c r="G13" s="38">
        <v>0</v>
      </c>
      <c r="H13" s="38">
        <v>0</v>
      </c>
    </row>
    <row r="14" s="4" customFormat="1" ht="22.5" customHeight="1" spans="1:8">
      <c r="A14" s="37">
        <v>8</v>
      </c>
      <c r="B14" s="15">
        <v>2080506</v>
      </c>
      <c r="C14" s="15" t="s">
        <v>78</v>
      </c>
      <c r="D14" s="38">
        <v>39.525696</v>
      </c>
      <c r="E14" s="38">
        <v>39.525696</v>
      </c>
      <c r="F14" s="38">
        <v>39.525696</v>
      </c>
      <c r="G14" s="38">
        <v>0</v>
      </c>
      <c r="H14" s="38">
        <v>0</v>
      </c>
    </row>
    <row r="15" s="4" customFormat="1" ht="22.5" customHeight="1" spans="1:8">
      <c r="A15" s="37">
        <v>9</v>
      </c>
      <c r="B15" s="15">
        <v>221</v>
      </c>
      <c r="C15" s="15" t="s">
        <v>79</v>
      </c>
      <c r="D15" s="38">
        <v>78.8292</v>
      </c>
      <c r="E15" s="38">
        <v>78.8292</v>
      </c>
      <c r="F15" s="38">
        <v>78.8292</v>
      </c>
      <c r="G15" s="38">
        <v>0</v>
      </c>
      <c r="H15" s="38">
        <v>0</v>
      </c>
    </row>
    <row r="16" s="4" customFormat="1" ht="22.5" customHeight="1" spans="1:8">
      <c r="A16" s="37">
        <v>10</v>
      </c>
      <c r="B16" s="15">
        <v>22102</v>
      </c>
      <c r="C16" s="15" t="s">
        <v>80</v>
      </c>
      <c r="D16" s="38">
        <v>78.8292</v>
      </c>
      <c r="E16" s="38">
        <v>78.8292</v>
      </c>
      <c r="F16" s="38">
        <v>78.8292</v>
      </c>
      <c r="G16" s="38">
        <v>0</v>
      </c>
      <c r="H16" s="38">
        <v>0</v>
      </c>
    </row>
    <row r="17" s="30" customFormat="1" ht="22.5" customHeight="1" spans="1:8">
      <c r="A17" s="37">
        <v>11</v>
      </c>
      <c r="B17" s="15">
        <v>2210201</v>
      </c>
      <c r="C17" s="15" t="s">
        <v>81</v>
      </c>
      <c r="D17" s="38">
        <v>78.8292</v>
      </c>
      <c r="E17" s="38">
        <v>78.8292</v>
      </c>
      <c r="F17" s="38">
        <v>78.8292</v>
      </c>
      <c r="G17" s="38">
        <v>0</v>
      </c>
      <c r="H17" s="38">
        <v>0</v>
      </c>
    </row>
  </sheetData>
  <mergeCells count="7">
    <mergeCell ref="A2:H2"/>
    <mergeCell ref="A3:F3"/>
    <mergeCell ref="B4:C4"/>
    <mergeCell ref="E4:G4"/>
    <mergeCell ref="A4:A5"/>
    <mergeCell ref="D4:D5"/>
    <mergeCell ref="H4:H5"/>
  </mergeCells>
  <pageMargins left="0.700606886796125" right="0.700606886796125" top="0.751989328955102" bottom="0.751989328955102" header="0.299268139628913" footer="0.299268139628913"/>
  <pageSetup paperSize="9" scale="8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workbookViewId="0">
      <pane ySplit="1" topLeftCell="A2" activePane="bottomLeft" state="frozen"/>
      <selection/>
      <selection pane="bottomLeft" activeCell="A1" sqref="$A1:$XFD1048576"/>
    </sheetView>
  </sheetViews>
  <sheetFormatPr defaultColWidth="8.85" defaultRowHeight="15" customHeight="1" outlineLevelCol="5"/>
  <cols>
    <col min="1" max="1" width="7.14166666666667" style="29" customWidth="1"/>
    <col min="2" max="2" width="28.575" style="29" customWidth="1"/>
    <col min="3" max="3" width="35.7083333333333" style="29" customWidth="1"/>
    <col min="4" max="6" width="28.575" style="29" customWidth="1"/>
    <col min="7" max="16384" width="8.85" style="4"/>
  </cols>
  <sheetData>
    <row r="1" customHeight="1" spans="1:1">
      <c r="A1" s="5"/>
    </row>
    <row r="2" s="39" customFormat="1" ht="45" customHeight="1" spans="1:6">
      <c r="A2" s="31" t="s">
        <v>102</v>
      </c>
      <c r="B2" s="31"/>
      <c r="C2" s="31"/>
      <c r="D2" s="31"/>
      <c r="E2" s="31"/>
      <c r="F2" s="31"/>
    </row>
    <row r="3" s="29" customFormat="1" ht="22.5" customHeight="1" spans="1:6">
      <c r="A3" s="32" t="s">
        <v>3</v>
      </c>
      <c r="B3" s="33"/>
      <c r="C3" s="33"/>
      <c r="D3" s="33"/>
      <c r="E3" s="34" t="s">
        <v>4</v>
      </c>
      <c r="F3" s="35" t="s">
        <v>5</v>
      </c>
    </row>
    <row r="4" s="29" customFormat="1" ht="22.5" customHeight="1" spans="1:6">
      <c r="A4" s="36" t="s">
        <v>6</v>
      </c>
      <c r="B4" s="36" t="s">
        <v>103</v>
      </c>
      <c r="C4" s="36"/>
      <c r="D4" s="36" t="s">
        <v>104</v>
      </c>
      <c r="E4" s="36"/>
      <c r="F4" s="36"/>
    </row>
    <row r="5" s="29" customFormat="1" ht="22.5" customHeight="1" spans="1:6">
      <c r="A5" s="36"/>
      <c r="B5" s="36" t="s">
        <v>62</v>
      </c>
      <c r="C5" s="36" t="s">
        <v>63</v>
      </c>
      <c r="D5" s="36" t="s">
        <v>59</v>
      </c>
      <c r="E5" s="36" t="s">
        <v>100</v>
      </c>
      <c r="F5" s="36" t="s">
        <v>101</v>
      </c>
    </row>
    <row r="6" s="29" customFormat="1" ht="22.5" customHeight="1" spans="1:6">
      <c r="A6" s="36" t="s">
        <v>11</v>
      </c>
      <c r="B6" s="36">
        <v>1</v>
      </c>
      <c r="C6" s="36">
        <v>2</v>
      </c>
      <c r="D6" s="36">
        <v>3</v>
      </c>
      <c r="E6" s="36">
        <v>4</v>
      </c>
      <c r="F6" s="36">
        <v>5</v>
      </c>
    </row>
    <row r="7" s="30" customFormat="1" ht="22.5" customHeight="1" spans="1:6">
      <c r="A7" s="37">
        <v>1</v>
      </c>
      <c r="B7" s="15"/>
      <c r="C7" s="15" t="s">
        <v>59</v>
      </c>
      <c r="D7" s="38">
        <v>891.848914</v>
      </c>
      <c r="E7" s="38">
        <v>839.416628</v>
      </c>
      <c r="F7" s="38">
        <v>52.432286</v>
      </c>
    </row>
    <row r="8" s="30" customFormat="1" ht="22.5" customHeight="1" spans="1:6">
      <c r="A8" s="37">
        <v>2</v>
      </c>
      <c r="B8" s="15">
        <v>301</v>
      </c>
      <c r="C8" s="15" t="s">
        <v>105</v>
      </c>
      <c r="D8" s="38">
        <v>851.463344</v>
      </c>
      <c r="E8" s="38">
        <v>834.963344</v>
      </c>
      <c r="F8" s="38">
        <v>16.5</v>
      </c>
    </row>
    <row r="9" s="4" customFormat="1" ht="22.5" customHeight="1" spans="1:6">
      <c r="A9" s="37">
        <v>3</v>
      </c>
      <c r="B9" s="15">
        <v>30101</v>
      </c>
      <c r="C9" s="15" t="s">
        <v>106</v>
      </c>
      <c r="D9" s="38">
        <v>191.3568</v>
      </c>
      <c r="E9" s="38">
        <v>191.3568</v>
      </c>
      <c r="F9" s="38">
        <v>0</v>
      </c>
    </row>
    <row r="10" s="4" customFormat="1" ht="22.5" customHeight="1" spans="1:6">
      <c r="A10" s="37">
        <v>4</v>
      </c>
      <c r="B10" s="15">
        <v>30102</v>
      </c>
      <c r="C10" s="15" t="s">
        <v>107</v>
      </c>
      <c r="D10" s="38">
        <v>73.1758</v>
      </c>
      <c r="E10" s="38">
        <v>73.1758</v>
      </c>
      <c r="F10" s="38">
        <v>0</v>
      </c>
    </row>
    <row r="11" s="4" customFormat="1" ht="22.5" customHeight="1" spans="1:6">
      <c r="A11" s="37">
        <v>5</v>
      </c>
      <c r="B11" s="15">
        <v>30103</v>
      </c>
      <c r="C11" s="15" t="s">
        <v>108</v>
      </c>
      <c r="D11" s="38">
        <v>15.3376</v>
      </c>
      <c r="E11" s="38">
        <v>15.3376</v>
      </c>
      <c r="F11" s="38">
        <v>0</v>
      </c>
    </row>
    <row r="12" s="4" customFormat="1" ht="22.5" customHeight="1" spans="1:6">
      <c r="A12" s="37">
        <v>6</v>
      </c>
      <c r="B12" s="15">
        <v>30106</v>
      </c>
      <c r="C12" s="15" t="s">
        <v>109</v>
      </c>
      <c r="D12" s="38">
        <v>15</v>
      </c>
      <c r="E12" s="38">
        <v>0</v>
      </c>
      <c r="F12" s="38">
        <v>15</v>
      </c>
    </row>
    <row r="13" s="4" customFormat="1" ht="22.5" customHeight="1" spans="1:6">
      <c r="A13" s="37">
        <v>7</v>
      </c>
      <c r="B13" s="15">
        <v>30107</v>
      </c>
      <c r="C13" s="15" t="s">
        <v>110</v>
      </c>
      <c r="D13" s="38">
        <v>307.4892</v>
      </c>
      <c r="E13" s="38">
        <v>307.4892</v>
      </c>
      <c r="F13" s="38">
        <v>0</v>
      </c>
    </row>
    <row r="14" s="4" customFormat="1" ht="22.5" customHeight="1" spans="1:6">
      <c r="A14" s="37">
        <v>8</v>
      </c>
      <c r="B14" s="15">
        <v>30108</v>
      </c>
      <c r="C14" s="15" t="s">
        <v>111</v>
      </c>
      <c r="D14" s="38">
        <v>79.051392</v>
      </c>
      <c r="E14" s="38">
        <v>79.051392</v>
      </c>
      <c r="F14" s="38">
        <v>0</v>
      </c>
    </row>
    <row r="15" s="4" customFormat="1" ht="22.5" customHeight="1" spans="1:6">
      <c r="A15" s="37">
        <v>9</v>
      </c>
      <c r="B15" s="15">
        <v>30109</v>
      </c>
      <c r="C15" s="15" t="s">
        <v>112</v>
      </c>
      <c r="D15" s="38">
        <v>39.525696</v>
      </c>
      <c r="E15" s="38">
        <v>39.525696</v>
      </c>
      <c r="F15" s="38">
        <v>0</v>
      </c>
    </row>
    <row r="16" s="4" customFormat="1" ht="22.5" customHeight="1" spans="1:6">
      <c r="A16" s="37">
        <v>10</v>
      </c>
      <c r="B16" s="15">
        <v>30110</v>
      </c>
      <c r="C16" s="15" t="s">
        <v>113</v>
      </c>
      <c r="D16" s="38">
        <v>45.94866</v>
      </c>
      <c r="E16" s="38">
        <v>45.94866</v>
      </c>
      <c r="F16" s="38">
        <v>0</v>
      </c>
    </row>
    <row r="17" s="4" customFormat="1" ht="22.5" customHeight="1" spans="1:6">
      <c r="A17" s="37">
        <v>11</v>
      </c>
      <c r="B17" s="15">
        <v>30112</v>
      </c>
      <c r="C17" s="15" t="s">
        <v>114</v>
      </c>
      <c r="D17" s="38">
        <v>4.248996</v>
      </c>
      <c r="E17" s="38">
        <v>4.248996</v>
      </c>
      <c r="F17" s="38">
        <v>0</v>
      </c>
    </row>
    <row r="18" s="4" customFormat="1" ht="22.5" customHeight="1" spans="1:6">
      <c r="A18" s="37">
        <v>12</v>
      </c>
      <c r="B18" s="15">
        <v>30113</v>
      </c>
      <c r="C18" s="15" t="s">
        <v>81</v>
      </c>
      <c r="D18" s="38">
        <v>78.8292</v>
      </c>
      <c r="E18" s="38">
        <v>78.8292</v>
      </c>
      <c r="F18" s="38">
        <v>0</v>
      </c>
    </row>
    <row r="19" s="4" customFormat="1" ht="22.5" customHeight="1" spans="1:6">
      <c r="A19" s="37">
        <v>13</v>
      </c>
      <c r="B19" s="15">
        <v>30199</v>
      </c>
      <c r="C19" s="15" t="s">
        <v>115</v>
      </c>
      <c r="D19" s="38">
        <v>1.5</v>
      </c>
      <c r="E19" s="38">
        <v>0</v>
      </c>
      <c r="F19" s="38">
        <v>1.5</v>
      </c>
    </row>
    <row r="20" s="4" customFormat="1" ht="22.5" customHeight="1" spans="1:6">
      <c r="A20" s="37">
        <v>14</v>
      </c>
      <c r="B20" s="15">
        <v>302</v>
      </c>
      <c r="C20" s="15" t="s">
        <v>116</v>
      </c>
      <c r="D20" s="38">
        <v>35.932286</v>
      </c>
      <c r="E20" s="38">
        <v>0</v>
      </c>
      <c r="F20" s="38">
        <v>35.932286</v>
      </c>
    </row>
    <row r="21" s="4" customFormat="1" ht="22.5" customHeight="1" spans="1:6">
      <c r="A21" s="37">
        <v>15</v>
      </c>
      <c r="B21" s="15">
        <v>30201</v>
      </c>
      <c r="C21" s="15" t="s">
        <v>117</v>
      </c>
      <c r="D21" s="38">
        <v>10.575</v>
      </c>
      <c r="E21" s="38">
        <v>0</v>
      </c>
      <c r="F21" s="38">
        <v>10.575</v>
      </c>
    </row>
    <row r="22" s="4" customFormat="1" ht="22.5" customHeight="1" spans="1:6">
      <c r="A22" s="37">
        <v>16</v>
      </c>
      <c r="B22" s="15">
        <v>30228</v>
      </c>
      <c r="C22" s="15" t="s">
        <v>118</v>
      </c>
      <c r="D22" s="38">
        <v>6.993286</v>
      </c>
      <c r="E22" s="38">
        <v>0</v>
      </c>
      <c r="F22" s="38">
        <v>6.993286</v>
      </c>
    </row>
    <row r="23" s="4" customFormat="1" ht="22.5" customHeight="1" spans="1:6">
      <c r="A23" s="37">
        <v>17</v>
      </c>
      <c r="B23" s="15">
        <v>30231</v>
      </c>
      <c r="C23" s="15" t="s">
        <v>119</v>
      </c>
      <c r="D23" s="38">
        <v>2.5</v>
      </c>
      <c r="E23" s="38">
        <v>0</v>
      </c>
      <c r="F23" s="38">
        <v>2.5</v>
      </c>
    </row>
    <row r="24" s="4" customFormat="1" ht="22.5" customHeight="1" spans="1:6">
      <c r="A24" s="37">
        <v>18</v>
      </c>
      <c r="B24" s="15">
        <v>30239</v>
      </c>
      <c r="C24" s="15" t="s">
        <v>120</v>
      </c>
      <c r="D24" s="38">
        <v>12.864</v>
      </c>
      <c r="E24" s="38">
        <v>0</v>
      </c>
      <c r="F24" s="38">
        <v>12.864</v>
      </c>
    </row>
    <row r="25" s="4" customFormat="1" ht="22.5" customHeight="1" spans="1:6">
      <c r="A25" s="37">
        <v>19</v>
      </c>
      <c r="B25" s="15">
        <v>30299</v>
      </c>
      <c r="C25" s="15" t="s">
        <v>121</v>
      </c>
      <c r="D25" s="38">
        <v>3</v>
      </c>
      <c r="E25" s="38">
        <v>0</v>
      </c>
      <c r="F25" s="38">
        <v>3</v>
      </c>
    </row>
    <row r="26" s="4" customFormat="1" ht="22.5" customHeight="1" spans="1:6">
      <c r="A26" s="37">
        <v>20</v>
      </c>
      <c r="B26" s="15">
        <v>303</v>
      </c>
      <c r="C26" s="15" t="s">
        <v>122</v>
      </c>
      <c r="D26" s="38">
        <v>4.453284</v>
      </c>
      <c r="E26" s="38">
        <v>4.453284</v>
      </c>
      <c r="F26" s="38">
        <v>0</v>
      </c>
    </row>
    <row r="27" s="30" customFormat="1" ht="22.5" customHeight="1" spans="1:6">
      <c r="A27" s="37">
        <v>21</v>
      </c>
      <c r="B27" s="15">
        <v>30302</v>
      </c>
      <c r="C27" s="15" t="s">
        <v>123</v>
      </c>
      <c r="D27" s="38">
        <v>4.453284</v>
      </c>
      <c r="E27" s="38">
        <v>4.453284</v>
      </c>
      <c r="F27" s="38">
        <v>0</v>
      </c>
    </row>
  </sheetData>
  <mergeCells count="5">
    <mergeCell ref="A2:F2"/>
    <mergeCell ref="A3:D3"/>
    <mergeCell ref="B4:C4"/>
    <mergeCell ref="D4:F4"/>
    <mergeCell ref="A4:A5"/>
  </mergeCells>
  <pageMargins left="0.700606886796125" right="0.700606886796125" top="0.751989328955102" bottom="0.751989328955102" header="0.299268139628913" footer="0.299268139628913"/>
  <pageSetup paperSize="9" scale="9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1" topLeftCell="A2" activePane="bottomLeft" state="frozen"/>
      <selection/>
      <selection pane="bottomLeft" activeCell="A3" sqref="A3:D3"/>
    </sheetView>
  </sheetViews>
  <sheetFormatPr defaultColWidth="8.85" defaultRowHeight="15" customHeight="1" outlineLevelCol="5"/>
  <cols>
    <col min="1" max="1" width="7.14166666666667" style="29" customWidth="1"/>
    <col min="2" max="2" width="28.575" style="29" customWidth="1"/>
    <col min="3" max="3" width="42.85" style="29" customWidth="1"/>
    <col min="4" max="6" width="28.575" style="29" customWidth="1"/>
    <col min="7" max="16384" width="8.85" style="4"/>
  </cols>
  <sheetData>
    <row r="1" customHeight="1" spans="1:1">
      <c r="A1" s="5"/>
    </row>
    <row r="2" s="29" customFormat="1" ht="45" customHeight="1" spans="1:6">
      <c r="A2" s="31" t="s">
        <v>124</v>
      </c>
      <c r="B2" s="31"/>
      <c r="C2" s="31"/>
      <c r="D2" s="31"/>
      <c r="E2" s="31"/>
      <c r="F2" s="31"/>
    </row>
    <row r="3" s="29" customFormat="1" ht="22.5" customHeight="1" spans="1:6">
      <c r="A3" s="32" t="s">
        <v>3</v>
      </c>
      <c r="B3" s="33"/>
      <c r="C3" s="33"/>
      <c r="D3" s="33"/>
      <c r="E3" s="34" t="s">
        <v>4</v>
      </c>
      <c r="F3" s="35" t="s">
        <v>5</v>
      </c>
    </row>
    <row r="4" s="29" customFormat="1" ht="22.5" customHeight="1" spans="1:6">
      <c r="A4" s="36" t="s">
        <v>6</v>
      </c>
      <c r="B4" s="36" t="s">
        <v>125</v>
      </c>
      <c r="C4" s="36"/>
      <c r="D4" s="36" t="s">
        <v>126</v>
      </c>
      <c r="E4" s="36"/>
      <c r="F4" s="36"/>
    </row>
    <row r="5" s="29" customFormat="1" ht="22.5" customHeight="1" spans="1:6">
      <c r="A5" s="36"/>
      <c r="B5" s="36" t="s">
        <v>62</v>
      </c>
      <c r="C5" s="36" t="s">
        <v>63</v>
      </c>
      <c r="D5" s="36" t="s">
        <v>59</v>
      </c>
      <c r="E5" s="36" t="s">
        <v>100</v>
      </c>
      <c r="F5" s="36" t="s">
        <v>101</v>
      </c>
    </row>
    <row r="6" s="29" customFormat="1" ht="22.5" customHeight="1" spans="1:6">
      <c r="A6" s="36" t="s">
        <v>11</v>
      </c>
      <c r="B6" s="36">
        <v>1</v>
      </c>
      <c r="C6" s="36">
        <v>2</v>
      </c>
      <c r="D6" s="36">
        <v>3</v>
      </c>
      <c r="E6" s="36">
        <v>4</v>
      </c>
      <c r="F6" s="36">
        <v>5</v>
      </c>
    </row>
    <row r="7" s="30" customFormat="1" ht="22.5" customHeight="1" spans="1:6">
      <c r="A7" s="37">
        <v>1</v>
      </c>
      <c r="B7" s="15"/>
      <c r="C7" s="15" t="s">
        <v>59</v>
      </c>
      <c r="D7" s="38">
        <v>891.848914</v>
      </c>
      <c r="E7" s="38">
        <v>839.416628</v>
      </c>
      <c r="F7" s="38">
        <v>52.432286</v>
      </c>
    </row>
    <row r="8" s="30" customFormat="1" ht="22.5" customHeight="1" spans="1:6">
      <c r="A8" s="37">
        <v>2</v>
      </c>
      <c r="B8" s="15">
        <v>505</v>
      </c>
      <c r="C8" s="15" t="s">
        <v>127</v>
      </c>
      <c r="D8" s="38">
        <v>887.39563</v>
      </c>
      <c r="E8" s="38">
        <v>834.963344</v>
      </c>
      <c r="F8" s="38">
        <v>52.432286</v>
      </c>
    </row>
    <row r="9" s="4" customFormat="1" ht="22.5" customHeight="1" spans="1:6">
      <c r="A9" s="37">
        <v>3</v>
      </c>
      <c r="B9" s="15">
        <v>50501</v>
      </c>
      <c r="C9" s="15" t="s">
        <v>105</v>
      </c>
      <c r="D9" s="38">
        <v>851.463344</v>
      </c>
      <c r="E9" s="38">
        <v>834.963344</v>
      </c>
      <c r="F9" s="38">
        <v>16.5</v>
      </c>
    </row>
    <row r="10" s="4" customFormat="1" ht="22.5" customHeight="1" spans="1:6">
      <c r="A10" s="37">
        <v>4</v>
      </c>
      <c r="B10" s="15">
        <v>50502</v>
      </c>
      <c r="C10" s="15" t="s">
        <v>116</v>
      </c>
      <c r="D10" s="38">
        <v>35.932286</v>
      </c>
      <c r="E10" s="38">
        <v>0</v>
      </c>
      <c r="F10" s="38">
        <v>35.932286</v>
      </c>
    </row>
    <row r="11" s="4" customFormat="1" ht="22.5" customHeight="1" spans="1:6">
      <c r="A11" s="37">
        <v>5</v>
      </c>
      <c r="B11" s="15">
        <v>509</v>
      </c>
      <c r="C11" s="15" t="s">
        <v>122</v>
      </c>
      <c r="D11" s="38">
        <v>4.453284</v>
      </c>
      <c r="E11" s="38">
        <v>4.453284</v>
      </c>
      <c r="F11" s="38">
        <v>0</v>
      </c>
    </row>
    <row r="12" s="30" customFormat="1" ht="22.5" customHeight="1" spans="1:6">
      <c r="A12" s="37">
        <v>6</v>
      </c>
      <c r="B12" s="15">
        <v>50905</v>
      </c>
      <c r="C12" s="15" t="s">
        <v>128</v>
      </c>
      <c r="D12" s="38">
        <v>4.453284</v>
      </c>
      <c r="E12" s="38">
        <v>4.453284</v>
      </c>
      <c r="F12" s="38">
        <v>0</v>
      </c>
    </row>
  </sheetData>
  <mergeCells count="5">
    <mergeCell ref="A2:F2"/>
    <mergeCell ref="A3:D3"/>
    <mergeCell ref="B4:C4"/>
    <mergeCell ref="D4:F4"/>
    <mergeCell ref="A4:A5"/>
  </mergeCells>
  <printOptions horizontalCentered="1"/>
  <pageMargins left="0.700606886796125" right="0.700606886796125" top="0.751989328955102" bottom="0.751989328955102" header="0.299268139628913" footer="0.29926813962891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pane ySplit="1" topLeftCell="A2" activePane="bottomLeft" state="frozen"/>
      <selection/>
      <selection pane="bottomLeft" activeCell="C17" sqref="C17"/>
    </sheetView>
  </sheetViews>
  <sheetFormatPr defaultColWidth="8.85" defaultRowHeight="15" customHeight="1" outlineLevelCol="5"/>
  <cols>
    <col min="1" max="1" width="7.14166666666667" style="16" customWidth="1"/>
    <col min="2" max="2" width="28.575" style="16" customWidth="1"/>
    <col min="3" max="3" width="50" style="16" customWidth="1"/>
    <col min="4" max="6" width="28.575" style="16" customWidth="1"/>
    <col min="7" max="16384" width="8.85" style="18"/>
  </cols>
  <sheetData>
    <row r="1" customHeight="1" spans="1:1">
      <c r="A1" s="19"/>
    </row>
    <row r="2" s="16" customFormat="1" ht="45" customHeight="1" spans="1:6">
      <c r="A2" s="20" t="s">
        <v>129</v>
      </c>
      <c r="B2" s="20"/>
      <c r="C2" s="20"/>
      <c r="D2" s="20"/>
      <c r="E2" s="20"/>
      <c r="F2" s="20"/>
    </row>
    <row r="3" s="16" customFormat="1" ht="22.5" customHeight="1" spans="1:6">
      <c r="A3" s="21" t="s">
        <v>3</v>
      </c>
      <c r="B3" s="22"/>
      <c r="C3" s="22"/>
      <c r="D3" s="22"/>
      <c r="E3" s="23" t="s">
        <v>4</v>
      </c>
      <c r="F3" s="24" t="s">
        <v>5</v>
      </c>
    </row>
    <row r="4" s="16" customFormat="1" ht="22.5" customHeight="1" spans="1:6">
      <c r="A4" s="25" t="s">
        <v>6</v>
      </c>
      <c r="B4" s="25" t="s">
        <v>83</v>
      </c>
      <c r="C4" s="25"/>
      <c r="D4" s="25" t="s">
        <v>59</v>
      </c>
      <c r="E4" s="25" t="s">
        <v>84</v>
      </c>
      <c r="F4" s="25" t="s">
        <v>85</v>
      </c>
    </row>
    <row r="5" s="16" customFormat="1" ht="22.5" customHeight="1" spans="1:6">
      <c r="A5" s="25"/>
      <c r="B5" s="25" t="s">
        <v>62</v>
      </c>
      <c r="C5" s="25" t="s">
        <v>63</v>
      </c>
      <c r="D5" s="25"/>
      <c r="E5" s="25"/>
      <c r="F5" s="25"/>
    </row>
    <row r="6" s="16" customFormat="1" ht="22.5" customHeight="1" spans="1:6">
      <c r="A6" s="25" t="s">
        <v>11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</row>
    <row r="7" s="17" customFormat="1" ht="22.5" customHeight="1" spans="1:6">
      <c r="A7" s="26">
        <v>1</v>
      </c>
      <c r="B7" s="27"/>
      <c r="C7" s="27" t="s">
        <v>59</v>
      </c>
      <c r="D7" s="28">
        <v>0</v>
      </c>
      <c r="E7" s="28">
        <v>0</v>
      </c>
      <c r="F7" s="28">
        <v>0</v>
      </c>
    </row>
    <row r="8" s="17" customFormat="1" ht="22.5" customHeight="1" spans="1:6">
      <c r="A8" s="26"/>
      <c r="B8" s="27"/>
      <c r="C8" s="27"/>
      <c r="D8" s="28"/>
      <c r="E8" s="28"/>
      <c r="F8" s="28"/>
    </row>
    <row r="9" s="17" customFormat="1" ht="22.5" customHeight="1" spans="1:6">
      <c r="A9" s="26"/>
      <c r="B9" s="27"/>
      <c r="C9" s="27"/>
      <c r="D9" s="28"/>
      <c r="E9" s="28"/>
      <c r="F9" s="28"/>
    </row>
  </sheetData>
  <mergeCells count="7">
    <mergeCell ref="A2:F2"/>
    <mergeCell ref="A3:D3"/>
    <mergeCell ref="B4:C4"/>
    <mergeCell ref="A4:A5"/>
    <mergeCell ref="D4:D5"/>
    <mergeCell ref="E4:E5"/>
    <mergeCell ref="F4:F5"/>
  </mergeCells>
  <pageMargins left="0.700606886796125" right="0.700606886796125" top="0.751989328955102" bottom="0.751989328955102" header="0.299268139628913" footer="0.29926813962891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05-  一般公共预算支出表</vt:lpstr>
      <vt:lpstr>06 - 一般公共预算基本支出预算表（部门经济分类）</vt:lpstr>
      <vt:lpstr>07 - 一般公共预算基本支出预算表（政府经济分类）</vt:lpstr>
      <vt:lpstr>08 - 政府性基金预算支出表</vt:lpstr>
      <vt:lpstr>09 - 部门预算财政拨款三公经费支出表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</cp:lastModifiedBy>
  <cp:revision>0</cp:revision>
  <dcterms:created xsi:type="dcterms:W3CDTF">2025-02-25T02:30:00Z</dcterms:created>
  <dcterms:modified xsi:type="dcterms:W3CDTF">2026-01-14T03:09:14Z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