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<sst xmlns="http://schemas.openxmlformats.org/spreadsheetml/2006/main" count="77">
  <si>
    <t>附件2</t>
  </si>
  <si>
    <t>项目支出预算表（分资金性质）</t>
  </si>
  <si>
    <t>部门（单位）：[313]青岛市黄岛区工商业联合会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</si>
  <si>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</si>
  <si>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</si>
  <si>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</si>
  <si>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</si>
  <si>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</si>
  <si>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</si>
  <si>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</si>
  <si>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</si>
  <si>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</si>
  <si>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</si>
  <si>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</si>
  <si>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</si>
  <si>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</si>
  <si>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</si>
  <si>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</si>
  <si>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</si>
  <si>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</si>
  <si>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</si>
  <si>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</si>
  <si>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</si>
  <si>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</si>
  <si>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</si>
  <si>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</si>
  <si>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</si>
  <si>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</si>
  <si>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</si>
  <si>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</si>
  <si>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</si>
  <si>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</si>
  <si>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</si>
  <si>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</si>
  <si>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</si>
  <si>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</si>
  <si>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</si>
  <si>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</si>
  <si>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</si>
  <si>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</si>
  <si>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</si>
  <si>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</si>
  <si>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</si>
  <si>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</si>
  <si>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</si>
  <si>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</si>
  <si>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</si>
  <si>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</si>
  <si>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</si>
  <si>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</si>
  <si>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</si>
  <si>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</si>
  <si>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</si>
  <si>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</si>
  <si>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</si>
  <si>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</si>
  <si>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</si>
  <si>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</si>
  <si>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</si>
  <si>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313</t>
  </si>
  <si>
    <t>青岛市黄岛区工商业联合会</t>
  </si>
  <si>
    <t>313001</t>
  </si>
  <si>
    <t>青岛市黄岛区工商业联合会本级</t>
  </si>
  <si>
    <t>37021126002203130008D</t>
  </si>
  <si>
    <t>三513-劳务派遣人员费用</t>
  </si>
  <si>
    <t>370211260022031300095</t>
  </si>
  <si>
    <t>三522-非派遣人员费用</t>
  </si>
  <si>
    <t>37021126002203130010F</t>
  </si>
  <si>
    <t>四822-办公场所运行费</t>
  </si>
  <si>
    <t>37021126002203130011C</t>
  </si>
  <si>
    <t>四922-工商联工作经费</t>
  </si>
  <si>
    <t>37021126002203130012W</t>
  </si>
  <si>
    <t>四922-民营经济发展工作经费</t>
  </si>
  <si>
    <t>37021126002203130013U</t>
  </si>
  <si>
    <t>四922-清欠专班集中办公工作经费</t>
  </si>
  <si>
    <t>370211260022031300141</t>
  </si>
  <si>
    <t>四93-民营和中小微企业智慧培育系统升级项目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</si>
</sst>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7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left"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3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top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C18"/>
  <sheetViews>
    <sheetView tabSelected="1" workbookViewId="0">
      <pane ySplit="1" topLeftCell="A2" activePane="bottomLeft" state="frozen"/>
      <selection/>
      <selection pane="bottomLeft" activeCell="A3" sqref="A3:F3"/>
    </sheetView>
  </sheetViews>
  <sheetFormatPr defaultColWidth="8.87962962962963" defaultRowHeight="14.4"/>
  <cols>
    <col min="1" max="1" width="5.12962962962963" customWidth="1"/>
    <col min="2" max="4" width="4.87962962962963" customWidth="1"/>
    <col min="5" max="5" width="9.66666666666667" customWidth="1"/>
    <col min="6" max="6" width="8.88888888888889" customWidth="1"/>
    <col min="7" max="7" width="7.33333333333333" customWidth="1"/>
    <col min="8" max="8" width="6.66666666666667" customWidth="1"/>
    <col min="9" max="9" width="7.11111111111111" customWidth="1"/>
    <col min="10" max="10" width="7" customWidth="1"/>
    <col min="11" max="23" width="4.12962962962963" customWidth="1"/>
    <col min="24" max="24" width="8.55555555555556" customWidth="1"/>
    <col min="25" max="25" width="8.44444444444444" customWidth="1"/>
    <col min="26" max="26" width="7.77777777777778" customWidth="1"/>
    <col min="27" max="38" width="3.87962962962963" customWidth="1"/>
    <col min="39" max="44" width="4.37962962962963" customWidth="1"/>
  </cols>
  <sheetData>
    <row r="1" ht="17.25" customHeight="1" spans="1:1">
      <c r="A1" s="3" t="s">
        <v>0</v>
      </c>
    </row>
    <row r="2" s="1" customFormat="1" ht="38.1" customHeight="1" spans="1:5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1"/>
      <c r="AY2" s="20"/>
      <c r="AZ2" s="20"/>
      <c r="BA2" s="20"/>
      <c r="BB2" s="20"/>
      <c r="BC2" s="20"/>
    </row>
    <row r="3" s="1" customFormat="1" ht="19.5" customHeight="1" spans="1:55">
      <c r="A3" s="5" t="s">
        <v>2</v>
      </c>
      <c r="B3" s="6"/>
      <c r="C3" s="5"/>
      <c r="D3" s="6"/>
      <c r="E3" s="7"/>
      <c r="F3" s="5"/>
      <c r="G3" s="8"/>
      <c r="H3" s="8"/>
      <c r="I3" s="8"/>
      <c r="J3" s="8"/>
      <c r="K3" s="8"/>
      <c r="L3" s="8"/>
      <c r="M3" s="8"/>
      <c r="N3" s="8"/>
      <c r="O3" s="1"/>
      <c r="P3" s="8"/>
      <c r="Q3" s="8"/>
      <c r="R3" s="1"/>
      <c r="S3" s="8"/>
      <c r="T3" s="8"/>
      <c r="U3" s="8"/>
      <c r="V3" s="8"/>
      <c r="W3" s="8"/>
      <c r="X3" s="8"/>
      <c r="Y3" s="8"/>
      <c r="Z3" s="8"/>
      <c r="AA3" s="8"/>
      <c r="AB3" s="1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19" t="s">
        <v>3</v>
      </c>
      <c r="AU3" s="19"/>
      <c r="AV3" s="19"/>
      <c r="AW3" s="19"/>
      <c r="AX3" s="1"/>
      <c r="AY3" s="20"/>
      <c r="AZ3" s="20"/>
      <c r="BA3" s="20"/>
      <c r="BB3" s="20"/>
      <c r="BC3" s="20"/>
    </row>
    <row r="4" s="2" customFormat="1" ht="19.5" customHeight="1" spans="1:55">
      <c r="A4" s="9" t="s">
        <v>4</v>
      </c>
      <c r="B4" s="10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10</v>
      </c>
      <c r="AO4" s="12"/>
      <c r="AP4" s="12"/>
      <c r="AQ4" s="12"/>
      <c r="AR4" s="12"/>
      <c r="AS4" s="12"/>
      <c r="AT4" s="12"/>
      <c r="AU4" s="12"/>
      <c r="AV4" s="12"/>
      <c r="AW4" s="12"/>
      <c r="AX4" s="2"/>
      <c r="AY4" s="20"/>
      <c r="AZ4" s="20"/>
      <c r="BA4" s="20"/>
      <c r="BB4" s="20"/>
      <c r="BC4" s="20"/>
    </row>
    <row r="5" s="2" customFormat="1" ht="19.5" customHeight="1" spans="1:55">
      <c r="A5" s="9"/>
      <c r="B5" s="10"/>
      <c r="C5" s="9"/>
      <c r="D5" s="10"/>
      <c r="E5" s="13"/>
      <c r="F5" s="10" t="s">
        <v>11</v>
      </c>
      <c r="G5" s="12" t="s">
        <v>12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0" t="s">
        <v>13</v>
      </c>
      <c r="AH5" s="12" t="s">
        <v>14</v>
      </c>
      <c r="AI5" s="12"/>
      <c r="AJ5" s="12"/>
      <c r="AK5" s="12"/>
      <c r="AL5" s="12"/>
      <c r="AM5" s="12"/>
      <c r="AN5" s="10" t="s">
        <v>15</v>
      </c>
      <c r="AO5" s="12" t="s">
        <v>16</v>
      </c>
      <c r="AP5" s="12"/>
      <c r="AQ5" s="12"/>
      <c r="AR5" s="12"/>
      <c r="AS5" s="12"/>
      <c r="AT5" s="12"/>
      <c r="AU5" s="12"/>
      <c r="AV5" s="10" t="s">
        <v>13</v>
      </c>
      <c r="AW5" s="10" t="s">
        <v>14</v>
      </c>
      <c r="AX5" s="9" t="s">
        <v>17</v>
      </c>
      <c r="AY5" s="21"/>
      <c r="AZ5" s="21"/>
      <c r="BA5" s="21"/>
      <c r="BB5" s="21"/>
      <c r="BC5" s="21"/>
    </row>
    <row r="6" s="2" customFormat="1" ht="19.5" customHeight="1" spans="1:55">
      <c r="A6" s="9"/>
      <c r="B6" s="10"/>
      <c r="C6" s="9"/>
      <c r="D6" s="10"/>
      <c r="E6" s="13"/>
      <c r="F6" s="10"/>
      <c r="G6" s="10" t="s">
        <v>18</v>
      </c>
      <c r="H6" s="12" t="s">
        <v>19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20</v>
      </c>
      <c r="Y6" s="12"/>
      <c r="Z6" s="12"/>
      <c r="AA6" s="12"/>
      <c r="AB6" s="12"/>
      <c r="AC6" s="12"/>
      <c r="AD6" s="12" t="s">
        <v>21</v>
      </c>
      <c r="AE6" s="12"/>
      <c r="AF6" s="12"/>
      <c r="AG6" s="10"/>
      <c r="AH6" s="10" t="s">
        <v>22</v>
      </c>
      <c r="AI6" s="10" t="s">
        <v>23</v>
      </c>
      <c r="AJ6" s="10" t="s">
        <v>24</v>
      </c>
      <c r="AK6" s="10" t="s">
        <v>25</v>
      </c>
      <c r="AL6" s="10" t="s">
        <v>26</v>
      </c>
      <c r="AM6" s="10" t="s">
        <v>27</v>
      </c>
      <c r="AN6" s="10"/>
      <c r="AO6" s="10" t="s">
        <v>28</v>
      </c>
      <c r="AP6" s="12" t="s">
        <v>19</v>
      </c>
      <c r="AQ6" s="12"/>
      <c r="AR6" s="12"/>
      <c r="AS6" s="10" t="s">
        <v>29</v>
      </c>
      <c r="AT6" s="10" t="s">
        <v>30</v>
      </c>
      <c r="AU6" s="10" t="s">
        <v>31</v>
      </c>
      <c r="AV6" s="10"/>
      <c r="AW6" s="10"/>
      <c r="AX6" s="9" t="s">
        <v>19</v>
      </c>
      <c r="AY6" s="9" t="s">
        <v>29</v>
      </c>
      <c r="AZ6" s="9" t="s">
        <v>30</v>
      </c>
      <c r="BA6" s="9" t="s">
        <v>31</v>
      </c>
      <c r="BB6" s="9"/>
      <c r="BC6" s="9"/>
    </row>
    <row r="7" s="2" customFormat="1" ht="19.5" customHeight="1" spans="1:55">
      <c r="A7" s="9"/>
      <c r="B7" s="10"/>
      <c r="C7" s="9"/>
      <c r="D7" s="10"/>
      <c r="E7" s="13"/>
      <c r="F7" s="10"/>
      <c r="G7" s="10"/>
      <c r="H7" s="10" t="s">
        <v>32</v>
      </c>
      <c r="I7" s="12" t="s">
        <v>19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 t="s">
        <v>33</v>
      </c>
      <c r="V7" s="10" t="s">
        <v>34</v>
      </c>
      <c r="W7" s="10" t="s">
        <v>35</v>
      </c>
      <c r="X7" s="10" t="s">
        <v>36</v>
      </c>
      <c r="Y7" s="12" t="s">
        <v>29</v>
      </c>
      <c r="Z7" s="12"/>
      <c r="AA7" s="12"/>
      <c r="AB7" s="12"/>
      <c r="AC7" s="10" t="s">
        <v>37</v>
      </c>
      <c r="AD7" s="10" t="s">
        <v>38</v>
      </c>
      <c r="AE7" s="10" t="s">
        <v>39</v>
      </c>
      <c r="AF7" s="10" t="s">
        <v>40</v>
      </c>
      <c r="AG7" s="10"/>
      <c r="AH7" s="10"/>
      <c r="AI7" s="10"/>
      <c r="AJ7" s="10"/>
      <c r="AK7" s="10"/>
      <c r="AL7" s="10"/>
      <c r="AM7" s="10"/>
      <c r="AN7" s="10"/>
      <c r="AO7" s="10"/>
      <c r="AP7" s="10" t="s">
        <v>41</v>
      </c>
      <c r="AQ7" s="10" t="s">
        <v>42</v>
      </c>
      <c r="AR7" s="10" t="s">
        <v>43</v>
      </c>
      <c r="AS7" s="10"/>
      <c r="AT7" s="10"/>
      <c r="AU7" s="10"/>
      <c r="AV7" s="10"/>
      <c r="AW7" s="10"/>
      <c r="AX7" s="21"/>
      <c r="AY7" s="21"/>
      <c r="AZ7" s="21"/>
      <c r="BA7" s="9" t="s">
        <v>19</v>
      </c>
      <c r="BB7" s="9" t="s">
        <v>29</v>
      </c>
      <c r="BC7" s="9" t="s">
        <v>44</v>
      </c>
    </row>
    <row r="8" s="2" customFormat="1" ht="33.6" customHeight="1" spans="1:55">
      <c r="A8" s="9"/>
      <c r="B8" s="10"/>
      <c r="C8" s="9"/>
      <c r="D8" s="10"/>
      <c r="E8" s="13"/>
      <c r="F8" s="10"/>
      <c r="G8" s="10"/>
      <c r="H8" s="10"/>
      <c r="I8" s="18" t="s">
        <v>45</v>
      </c>
      <c r="J8" s="18" t="s">
        <v>42</v>
      </c>
      <c r="K8" s="18" t="s">
        <v>46</v>
      </c>
      <c r="L8" s="18" t="s">
        <v>47</v>
      </c>
      <c r="M8" s="18" t="s">
        <v>48</v>
      </c>
      <c r="N8" s="18" t="s">
        <v>49</v>
      </c>
      <c r="O8" s="18" t="s">
        <v>39</v>
      </c>
      <c r="P8" s="18" t="s">
        <v>50</v>
      </c>
      <c r="Q8" s="18" t="s">
        <v>51</v>
      </c>
      <c r="R8" s="18" t="s">
        <v>52</v>
      </c>
      <c r="S8" s="18" t="s">
        <v>53</v>
      </c>
      <c r="T8" s="18" t="s">
        <v>54</v>
      </c>
      <c r="U8" s="10"/>
      <c r="V8" s="10"/>
      <c r="W8" s="10"/>
      <c r="X8" s="10"/>
      <c r="Y8" s="18" t="s">
        <v>45</v>
      </c>
      <c r="Z8" s="18" t="s">
        <v>55</v>
      </c>
      <c r="AA8" s="18" t="s">
        <v>56</v>
      </c>
      <c r="AB8" s="18" t="s">
        <v>57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21"/>
      <c r="AY8" s="21"/>
      <c r="AZ8" s="21"/>
      <c r="BA8" s="9"/>
      <c r="BB8" s="9"/>
      <c r="BC8" s="9"/>
    </row>
    <row r="9" s="1" customFormat="1" ht="19.5" customHeight="1" spans="1:55">
      <c r="A9" s="14"/>
      <c r="B9" s="15" t="s">
        <v>58</v>
      </c>
      <c r="C9" s="15"/>
      <c r="D9" s="15"/>
      <c r="E9" s="16">
        <f t="shared" ref="E9:E18" si="0">SUM(F9,AN9)</f>
        <v>82.46</v>
      </c>
      <c r="F9" s="17">
        <f t="shared" ref="F9:F18" si="1">SUM(G9,AG9,AH9)</f>
        <v>82.46</v>
      </c>
      <c r="G9" s="17">
        <v>82.46</v>
      </c>
      <c r="H9" s="17">
        <v>24.5</v>
      </c>
      <c r="I9" s="17">
        <v>24.5</v>
      </c>
      <c r="J9" s="17">
        <v>24.5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f t="shared" ref="T9:T18" si="2">I9-SUM(J9:S9)</f>
        <v>0</v>
      </c>
      <c r="U9" s="17">
        <v>0</v>
      </c>
      <c r="V9" s="17">
        <v>0</v>
      </c>
      <c r="W9" s="17">
        <v>0</v>
      </c>
      <c r="X9" s="17">
        <f t="shared" ref="X9:X18" si="3">SUM(Y9,AC9)</f>
        <v>57.96</v>
      </c>
      <c r="Y9" s="17">
        <f t="shared" ref="Y9:Y18" si="4">SUM(Z9:AB9)</f>
        <v>57.96</v>
      </c>
      <c r="Z9" s="17">
        <v>57.96</v>
      </c>
      <c r="AA9" s="17">
        <v>0</v>
      </c>
      <c r="AB9" s="17">
        <v>0</v>
      </c>
      <c r="AC9" s="17">
        <v>0</v>
      </c>
      <c r="AD9" s="17">
        <f t="shared" ref="AD9:AD18" si="5">SUM(AE9,AF9)</f>
        <v>0</v>
      </c>
      <c r="AE9" s="17">
        <v>0</v>
      </c>
      <c r="AF9" s="17">
        <v>0</v>
      </c>
      <c r="AG9" s="17">
        <v>0</v>
      </c>
      <c r="AH9" s="17">
        <f t="shared" ref="AH9:AH18" si="6">SUM(AI9:AM9)</f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f t="shared" ref="AN9:AN18" si="7">SUM(AO9,AV9,AW9)</f>
        <v>0</v>
      </c>
      <c r="AO9" s="17">
        <f t="shared" ref="AO9:AO18" si="8">SUM(AP9,AS9,AT9,AU9)</f>
        <v>0</v>
      </c>
      <c r="AP9" s="17">
        <f t="shared" ref="AP9:AP18" si="9">IFERROR(AX9-BA9,0)</f>
        <v>0</v>
      </c>
      <c r="AQ9" s="17">
        <v>0</v>
      </c>
      <c r="AR9" s="17">
        <f t="shared" ref="AR9:AR18" si="10">IFERROR((AX9-AQ9-BA9),0)</f>
        <v>0</v>
      </c>
      <c r="AS9" s="17">
        <f t="shared" ref="AS9:AS18" si="11">IFERROR((AY9-BB9),0)</f>
        <v>0</v>
      </c>
      <c r="AT9" s="17">
        <f t="shared" ref="AT9:AT18" si="12">IFERROR((AZ9-BC9),0)</f>
        <v>0</v>
      </c>
      <c r="AU9" s="17">
        <f t="shared" ref="AU9:AU18" si="13">IFERROR(SUM(BA9:BC9),0)</f>
        <v>0</v>
      </c>
      <c r="AV9" s="17">
        <v>0</v>
      </c>
      <c r="AW9" s="17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</row>
    <row r="10" s="1" customFormat="1" ht="19.5" customHeight="1" spans="1:55">
      <c r="A10" s="14" t="s">
        <v>59</v>
      </c>
      <c r="B10" s="15" t="s">
        <v>60</v>
      </c>
      <c r="C10" s="15"/>
      <c r="D10" s="15"/>
      <c r="E10" s="16">
        <f t="shared" si="0"/>
        <v>82.46</v>
      </c>
      <c r="F10" s="17">
        <f t="shared" si="1"/>
        <v>82.46</v>
      </c>
      <c r="G10" s="17">
        <v>82.46</v>
      </c>
      <c r="H10" s="17">
        <v>24.5</v>
      </c>
      <c r="I10" s="17">
        <v>24.5</v>
      </c>
      <c r="J10" s="17">
        <v>24.5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f t="shared" si="2"/>
        <v>0</v>
      </c>
      <c r="U10" s="17">
        <v>0</v>
      </c>
      <c r="V10" s="17">
        <v>0</v>
      </c>
      <c r="W10" s="17">
        <v>0</v>
      </c>
      <c r="X10" s="17">
        <f t="shared" si="3"/>
        <v>57.96</v>
      </c>
      <c r="Y10" s="17">
        <f t="shared" si="4"/>
        <v>57.96</v>
      </c>
      <c r="Z10" s="17">
        <v>57.96</v>
      </c>
      <c r="AA10" s="17">
        <v>0</v>
      </c>
      <c r="AB10" s="17">
        <v>0</v>
      </c>
      <c r="AC10" s="17">
        <v>0</v>
      </c>
      <c r="AD10" s="17">
        <f t="shared" si="5"/>
        <v>0</v>
      </c>
      <c r="AE10" s="17">
        <v>0</v>
      </c>
      <c r="AF10" s="17">
        <v>0</v>
      </c>
      <c r="AG10" s="17">
        <v>0</v>
      </c>
      <c r="AH10" s="17">
        <f t="shared" si="6"/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f t="shared" si="7"/>
        <v>0</v>
      </c>
      <c r="AO10" s="17">
        <f t="shared" si="8"/>
        <v>0</v>
      </c>
      <c r="AP10" s="17">
        <f t="shared" si="9"/>
        <v>0</v>
      </c>
      <c r="AQ10" s="17">
        <v>0</v>
      </c>
      <c r="AR10" s="17">
        <f t="shared" si="10"/>
        <v>0</v>
      </c>
      <c r="AS10" s="17">
        <f t="shared" si="11"/>
        <v>0</v>
      </c>
      <c r="AT10" s="17">
        <f t="shared" si="12"/>
        <v>0</v>
      </c>
      <c r="AU10" s="17">
        <f t="shared" si="13"/>
        <v>0</v>
      </c>
      <c r="AV10" s="17">
        <v>0</v>
      </c>
      <c r="AW10" s="17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</row>
    <row r="11" s="1" customFormat="1" ht="19.5" customHeight="1" spans="1:55">
      <c r="A11" s="14" t="s">
        <v>61</v>
      </c>
      <c r="B11" s="15" t="s">
        <v>62</v>
      </c>
      <c r="C11" s="15"/>
      <c r="D11" s="15"/>
      <c r="E11" s="16">
        <f t="shared" si="0"/>
        <v>82.46</v>
      </c>
      <c r="F11" s="17">
        <f t="shared" si="1"/>
        <v>82.46</v>
      </c>
      <c r="G11" s="17">
        <v>82.46</v>
      </c>
      <c r="H11" s="17">
        <v>24.5</v>
      </c>
      <c r="I11" s="17">
        <v>24.5</v>
      </c>
      <c r="J11" s="17">
        <v>24.5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f t="shared" si="2"/>
        <v>0</v>
      </c>
      <c r="U11" s="17">
        <v>0</v>
      </c>
      <c r="V11" s="17">
        <v>0</v>
      </c>
      <c r="W11" s="17">
        <v>0</v>
      </c>
      <c r="X11" s="17">
        <f t="shared" si="3"/>
        <v>57.96</v>
      </c>
      <c r="Y11" s="17">
        <f t="shared" si="4"/>
        <v>57.96</v>
      </c>
      <c r="Z11" s="17">
        <v>57.96</v>
      </c>
      <c r="AA11" s="17">
        <v>0</v>
      </c>
      <c r="AB11" s="17">
        <v>0</v>
      </c>
      <c r="AC11" s="17">
        <v>0</v>
      </c>
      <c r="AD11" s="17">
        <f t="shared" si="5"/>
        <v>0</v>
      </c>
      <c r="AE11" s="17">
        <v>0</v>
      </c>
      <c r="AF11" s="17">
        <v>0</v>
      </c>
      <c r="AG11" s="17">
        <v>0</v>
      </c>
      <c r="AH11" s="17">
        <f t="shared" si="6"/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f t="shared" si="7"/>
        <v>0</v>
      </c>
      <c r="AO11" s="17">
        <f t="shared" si="8"/>
        <v>0</v>
      </c>
      <c r="AP11" s="17">
        <f t="shared" si="9"/>
        <v>0</v>
      </c>
      <c r="AQ11" s="17">
        <v>0</v>
      </c>
      <c r="AR11" s="17">
        <f t="shared" si="10"/>
        <v>0</v>
      </c>
      <c r="AS11" s="17">
        <f t="shared" si="11"/>
        <v>0</v>
      </c>
      <c r="AT11" s="17">
        <f t="shared" si="12"/>
        <v>0</v>
      </c>
      <c r="AU11" s="17">
        <f t="shared" si="13"/>
        <v>0</v>
      </c>
      <c r="AV11" s="17">
        <v>0</v>
      </c>
      <c r="AW11" s="17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</row>
    <row r="12" s="1" customFormat="1" ht="19.5" customHeight="1" spans="1:55">
      <c r="A12" s="14"/>
      <c r="B12" s="15"/>
      <c r="C12" s="15" t="s">
        <v>63</v>
      </c>
      <c r="D12" s="15" t="s">
        <v>64</v>
      </c>
      <c r="E12" s="16">
        <f t="shared" si="0"/>
        <v>20.3</v>
      </c>
      <c r="F12" s="17">
        <f t="shared" si="1"/>
        <v>20.3</v>
      </c>
      <c r="G12" s="17">
        <v>20.3</v>
      </c>
      <c r="H12" s="17">
        <v>20.3</v>
      </c>
      <c r="I12" s="17">
        <v>20.3</v>
      </c>
      <c r="J12" s="17">
        <v>20.3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f t="shared" si="2"/>
        <v>0</v>
      </c>
      <c r="U12" s="17">
        <v>0</v>
      </c>
      <c r="V12" s="17">
        <v>0</v>
      </c>
      <c r="W12" s="17">
        <v>0</v>
      </c>
      <c r="X12" s="17">
        <f t="shared" si="3"/>
        <v>0</v>
      </c>
      <c r="Y12" s="17">
        <f t="shared" si="4"/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f t="shared" si="5"/>
        <v>0</v>
      </c>
      <c r="AE12" s="17">
        <v>0</v>
      </c>
      <c r="AF12" s="17">
        <v>0</v>
      </c>
      <c r="AG12" s="17">
        <v>0</v>
      </c>
      <c r="AH12" s="17">
        <f t="shared" si="6"/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f t="shared" si="7"/>
        <v>0</v>
      </c>
      <c r="AO12" s="17">
        <f t="shared" si="8"/>
        <v>0</v>
      </c>
      <c r="AP12" s="17">
        <f t="shared" si="9"/>
        <v>0</v>
      </c>
      <c r="AQ12" s="17">
        <v>0</v>
      </c>
      <c r="AR12" s="17">
        <f t="shared" si="10"/>
        <v>0</v>
      </c>
      <c r="AS12" s="17">
        <f t="shared" si="11"/>
        <v>0</v>
      </c>
      <c r="AT12" s="17">
        <f t="shared" si="12"/>
        <v>0</v>
      </c>
      <c r="AU12" s="17">
        <f t="shared" si="13"/>
        <v>0</v>
      </c>
      <c r="AV12" s="17">
        <v>0</v>
      </c>
      <c r="AW12" s="17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</row>
    <row r="13" s="1" customFormat="1" ht="19.5" customHeight="1" spans="1:55">
      <c r="A13" s="14"/>
      <c r="B13" s="15"/>
      <c r="C13" s="15" t="s">
        <v>65</v>
      </c>
      <c r="D13" s="15" t="s">
        <v>66</v>
      </c>
      <c r="E13" s="16">
        <f t="shared" si="0"/>
        <v>4.2</v>
      </c>
      <c r="F13" s="17">
        <f t="shared" si="1"/>
        <v>4.2</v>
      </c>
      <c r="G13" s="17">
        <v>4.2</v>
      </c>
      <c r="H13" s="17">
        <v>4.2</v>
      </c>
      <c r="I13" s="17">
        <v>4.2</v>
      </c>
      <c r="J13" s="17">
        <v>4.2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f t="shared" si="2"/>
        <v>0</v>
      </c>
      <c r="U13" s="17">
        <v>0</v>
      </c>
      <c r="V13" s="17">
        <v>0</v>
      </c>
      <c r="W13" s="17">
        <v>0</v>
      </c>
      <c r="X13" s="17">
        <f t="shared" si="3"/>
        <v>0</v>
      </c>
      <c r="Y13" s="17">
        <f t="shared" si="4"/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f t="shared" si="5"/>
        <v>0</v>
      </c>
      <c r="AE13" s="17">
        <v>0</v>
      </c>
      <c r="AF13" s="17">
        <v>0</v>
      </c>
      <c r="AG13" s="17">
        <v>0</v>
      </c>
      <c r="AH13" s="17">
        <f t="shared" si="6"/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f t="shared" si="7"/>
        <v>0</v>
      </c>
      <c r="AO13" s="17">
        <f t="shared" si="8"/>
        <v>0</v>
      </c>
      <c r="AP13" s="17">
        <f t="shared" si="9"/>
        <v>0</v>
      </c>
      <c r="AQ13" s="17">
        <v>0</v>
      </c>
      <c r="AR13" s="17">
        <f t="shared" si="10"/>
        <v>0</v>
      </c>
      <c r="AS13" s="17">
        <f t="shared" si="11"/>
        <v>0</v>
      </c>
      <c r="AT13" s="17">
        <f t="shared" si="12"/>
        <v>0</v>
      </c>
      <c r="AU13" s="17">
        <f t="shared" si="13"/>
        <v>0</v>
      </c>
      <c r="AV13" s="17">
        <v>0</v>
      </c>
      <c r="AW13" s="17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</row>
    <row r="14" s="1" customFormat="1" ht="19.5" customHeight="1" spans="1:55">
      <c r="A14" s="14"/>
      <c r="B14" s="15"/>
      <c r="C14" s="15" t="s">
        <v>67</v>
      </c>
      <c r="D14" s="15" t="s">
        <v>68</v>
      </c>
      <c r="E14" s="16">
        <f t="shared" si="0"/>
        <v>21.06</v>
      </c>
      <c r="F14" s="17">
        <f t="shared" si="1"/>
        <v>21.06</v>
      </c>
      <c r="G14" s="17">
        <v>21.06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f t="shared" si="2"/>
        <v>0</v>
      </c>
      <c r="U14" s="17">
        <v>0</v>
      </c>
      <c r="V14" s="17">
        <v>0</v>
      </c>
      <c r="W14" s="17">
        <v>0</v>
      </c>
      <c r="X14" s="17">
        <f t="shared" si="3"/>
        <v>21.06</v>
      </c>
      <c r="Y14" s="17">
        <f t="shared" si="4"/>
        <v>21.06</v>
      </c>
      <c r="Z14" s="17">
        <v>21.06</v>
      </c>
      <c r="AA14" s="17">
        <v>0</v>
      </c>
      <c r="AB14" s="17">
        <v>0</v>
      </c>
      <c r="AC14" s="17">
        <v>0</v>
      </c>
      <c r="AD14" s="17">
        <f t="shared" si="5"/>
        <v>0</v>
      </c>
      <c r="AE14" s="17">
        <v>0</v>
      </c>
      <c r="AF14" s="17">
        <v>0</v>
      </c>
      <c r="AG14" s="17">
        <v>0</v>
      </c>
      <c r="AH14" s="17">
        <f t="shared" si="6"/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f t="shared" si="7"/>
        <v>0</v>
      </c>
      <c r="AO14" s="17">
        <f t="shared" si="8"/>
        <v>0</v>
      </c>
      <c r="AP14" s="17">
        <f t="shared" si="9"/>
        <v>0</v>
      </c>
      <c r="AQ14" s="17">
        <v>0</v>
      </c>
      <c r="AR14" s="17">
        <f t="shared" si="10"/>
        <v>0</v>
      </c>
      <c r="AS14" s="17">
        <f t="shared" si="11"/>
        <v>0</v>
      </c>
      <c r="AT14" s="17">
        <f t="shared" si="12"/>
        <v>0</v>
      </c>
      <c r="AU14" s="17">
        <f t="shared" si="13"/>
        <v>0</v>
      </c>
      <c r="AV14" s="17">
        <v>0</v>
      </c>
      <c r="AW14" s="17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</row>
    <row r="15" s="1" customFormat="1" ht="19.5" customHeight="1" spans="1:55">
      <c r="A15" s="14"/>
      <c r="B15" s="15"/>
      <c r="C15" s="15" t="s">
        <v>69</v>
      </c>
      <c r="D15" s="15" t="s">
        <v>70</v>
      </c>
      <c r="E15" s="16">
        <f t="shared" si="0"/>
        <v>10</v>
      </c>
      <c r="F15" s="17">
        <f t="shared" si="1"/>
        <v>10</v>
      </c>
      <c r="G15" s="17">
        <v>10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f t="shared" si="2"/>
        <v>0</v>
      </c>
      <c r="U15" s="17">
        <v>0</v>
      </c>
      <c r="V15" s="17">
        <v>0</v>
      </c>
      <c r="W15" s="17">
        <v>0</v>
      </c>
      <c r="X15" s="17">
        <f t="shared" si="3"/>
        <v>10</v>
      </c>
      <c r="Y15" s="17">
        <f t="shared" si="4"/>
        <v>10</v>
      </c>
      <c r="Z15" s="17">
        <v>10</v>
      </c>
      <c r="AA15" s="17">
        <v>0</v>
      </c>
      <c r="AB15" s="17">
        <v>0</v>
      </c>
      <c r="AC15" s="17">
        <v>0</v>
      </c>
      <c r="AD15" s="17">
        <f t="shared" si="5"/>
        <v>0</v>
      </c>
      <c r="AE15" s="17">
        <v>0</v>
      </c>
      <c r="AF15" s="17">
        <v>0</v>
      </c>
      <c r="AG15" s="17">
        <v>0</v>
      </c>
      <c r="AH15" s="17">
        <f t="shared" si="6"/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f t="shared" si="7"/>
        <v>0</v>
      </c>
      <c r="AO15" s="17">
        <f t="shared" si="8"/>
        <v>0</v>
      </c>
      <c r="AP15" s="17">
        <f t="shared" si="9"/>
        <v>0</v>
      </c>
      <c r="AQ15" s="17">
        <v>0</v>
      </c>
      <c r="AR15" s="17">
        <f t="shared" si="10"/>
        <v>0</v>
      </c>
      <c r="AS15" s="17">
        <f t="shared" si="11"/>
        <v>0</v>
      </c>
      <c r="AT15" s="17">
        <f t="shared" si="12"/>
        <v>0</v>
      </c>
      <c r="AU15" s="17">
        <f t="shared" si="13"/>
        <v>0</v>
      </c>
      <c r="AV15" s="17">
        <v>0</v>
      </c>
      <c r="AW15" s="17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</row>
    <row r="16" s="1" customFormat="1" ht="19.5" customHeight="1" spans="1:55">
      <c r="A16" s="14"/>
      <c r="B16" s="15"/>
      <c r="C16" s="15" t="s">
        <v>71</v>
      </c>
      <c r="D16" s="15" t="s">
        <v>72</v>
      </c>
      <c r="E16" s="16">
        <f t="shared" si="0"/>
        <v>15</v>
      </c>
      <c r="F16" s="17">
        <f t="shared" si="1"/>
        <v>15</v>
      </c>
      <c r="G16" s="17">
        <v>15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f t="shared" si="2"/>
        <v>0</v>
      </c>
      <c r="U16" s="17">
        <v>0</v>
      </c>
      <c r="V16" s="17">
        <v>0</v>
      </c>
      <c r="W16" s="17">
        <v>0</v>
      </c>
      <c r="X16" s="17">
        <f t="shared" si="3"/>
        <v>15</v>
      </c>
      <c r="Y16" s="17">
        <f t="shared" si="4"/>
        <v>15</v>
      </c>
      <c r="Z16" s="17">
        <v>15</v>
      </c>
      <c r="AA16" s="17">
        <v>0</v>
      </c>
      <c r="AB16" s="17">
        <v>0</v>
      </c>
      <c r="AC16" s="17">
        <v>0</v>
      </c>
      <c r="AD16" s="17">
        <f t="shared" si="5"/>
        <v>0</v>
      </c>
      <c r="AE16" s="17">
        <v>0</v>
      </c>
      <c r="AF16" s="17">
        <v>0</v>
      </c>
      <c r="AG16" s="17">
        <v>0</v>
      </c>
      <c r="AH16" s="17">
        <f t="shared" si="6"/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f t="shared" si="7"/>
        <v>0</v>
      </c>
      <c r="AO16" s="17">
        <f t="shared" si="8"/>
        <v>0</v>
      </c>
      <c r="AP16" s="17">
        <f t="shared" si="9"/>
        <v>0</v>
      </c>
      <c r="AQ16" s="17">
        <v>0</v>
      </c>
      <c r="AR16" s="17">
        <f t="shared" si="10"/>
        <v>0</v>
      </c>
      <c r="AS16" s="17">
        <f t="shared" si="11"/>
        <v>0</v>
      </c>
      <c r="AT16" s="17">
        <f t="shared" si="12"/>
        <v>0</v>
      </c>
      <c r="AU16" s="17">
        <f t="shared" si="13"/>
        <v>0</v>
      </c>
      <c r="AV16" s="17">
        <v>0</v>
      </c>
      <c r="AW16" s="17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</row>
    <row r="17" s="1" customFormat="1" ht="19.5" customHeight="1" spans="1:55">
      <c r="A17" s="14"/>
      <c r="B17" s="15"/>
      <c r="C17" s="15" t="s">
        <v>73</v>
      </c>
      <c r="D17" s="15" t="s">
        <v>74</v>
      </c>
      <c r="E17" s="16">
        <f t="shared" si="0"/>
        <v>7.9</v>
      </c>
      <c r="F17" s="17">
        <f t="shared" si="1"/>
        <v>7.9</v>
      </c>
      <c r="G17" s="17">
        <v>7.9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f t="shared" si="2"/>
        <v>0</v>
      </c>
      <c r="U17" s="17">
        <v>0</v>
      </c>
      <c r="V17" s="17">
        <v>0</v>
      </c>
      <c r="W17" s="17">
        <v>0</v>
      </c>
      <c r="X17" s="17">
        <f t="shared" si="3"/>
        <v>7.9</v>
      </c>
      <c r="Y17" s="17">
        <f t="shared" si="4"/>
        <v>7.9</v>
      </c>
      <c r="Z17" s="17">
        <v>7.9</v>
      </c>
      <c r="AA17" s="17">
        <v>0</v>
      </c>
      <c r="AB17" s="17">
        <v>0</v>
      </c>
      <c r="AC17" s="17">
        <v>0</v>
      </c>
      <c r="AD17" s="17">
        <f t="shared" si="5"/>
        <v>0</v>
      </c>
      <c r="AE17" s="17">
        <v>0</v>
      </c>
      <c r="AF17" s="17">
        <v>0</v>
      </c>
      <c r="AG17" s="17">
        <v>0</v>
      </c>
      <c r="AH17" s="17">
        <f t="shared" si="6"/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f t="shared" si="7"/>
        <v>0</v>
      </c>
      <c r="AO17" s="17">
        <f t="shared" si="8"/>
        <v>0</v>
      </c>
      <c r="AP17" s="17">
        <f t="shared" si="9"/>
        <v>0</v>
      </c>
      <c r="AQ17" s="17">
        <v>0</v>
      </c>
      <c r="AR17" s="17">
        <f t="shared" si="10"/>
        <v>0</v>
      </c>
      <c r="AS17" s="17">
        <f t="shared" si="11"/>
        <v>0</v>
      </c>
      <c r="AT17" s="17">
        <f t="shared" si="12"/>
        <v>0</v>
      </c>
      <c r="AU17" s="17">
        <f t="shared" si="13"/>
        <v>0</v>
      </c>
      <c r="AV17" s="17">
        <v>0</v>
      </c>
      <c r="AW17" s="17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</row>
    <row r="18" s="1" customFormat="1" ht="19.5" customHeight="1" spans="1:55">
      <c r="A18" s="14"/>
      <c r="B18" s="15"/>
      <c r="C18" s="15" t="s">
        <v>75</v>
      </c>
      <c r="D18" s="15" t="s">
        <v>76</v>
      </c>
      <c r="E18" s="16">
        <f t="shared" si="0"/>
        <v>4</v>
      </c>
      <c r="F18" s="17">
        <f t="shared" si="1"/>
        <v>4</v>
      </c>
      <c r="G18" s="17">
        <v>4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f t="shared" si="2"/>
        <v>0</v>
      </c>
      <c r="U18" s="17">
        <v>0</v>
      </c>
      <c r="V18" s="17">
        <v>0</v>
      </c>
      <c r="W18" s="17">
        <v>0</v>
      </c>
      <c r="X18" s="17">
        <f t="shared" si="3"/>
        <v>4</v>
      </c>
      <c r="Y18" s="17">
        <f t="shared" si="4"/>
        <v>4</v>
      </c>
      <c r="Z18" s="17">
        <v>4</v>
      </c>
      <c r="AA18" s="17">
        <v>0</v>
      </c>
      <c r="AB18" s="17">
        <v>0</v>
      </c>
      <c r="AC18" s="17">
        <v>0</v>
      </c>
      <c r="AD18" s="17">
        <f t="shared" si="5"/>
        <v>0</v>
      </c>
      <c r="AE18" s="17">
        <v>0</v>
      </c>
      <c r="AF18" s="17">
        <v>0</v>
      </c>
      <c r="AG18" s="17">
        <v>0</v>
      </c>
      <c r="AH18" s="17">
        <f t="shared" si="6"/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f t="shared" si="7"/>
        <v>0</v>
      </c>
      <c r="AO18" s="17">
        <f t="shared" si="8"/>
        <v>0</v>
      </c>
      <c r="AP18" s="17">
        <f t="shared" si="9"/>
        <v>0</v>
      </c>
      <c r="AQ18" s="17">
        <v>0</v>
      </c>
      <c r="AR18" s="17">
        <f t="shared" si="10"/>
        <v>0</v>
      </c>
      <c r="AS18" s="17">
        <f t="shared" si="11"/>
        <v>0</v>
      </c>
      <c r="AT18" s="17">
        <f t="shared" si="12"/>
        <v>0</v>
      </c>
      <c r="AU18" s="17">
        <f t="shared" si="13"/>
        <v>0</v>
      </c>
      <c r="AV18" s="17">
        <v>0</v>
      </c>
      <c r="AW18" s="17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</row>
  </sheetData>
  <mergeCells count="55"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2026-01-13T08:49:45Z</dcterms:created>
  <dcterms:modified xsi:type="dcterms:W3CDTF">2026-01-13T08:51:10Z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