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 firstSheet="2" activeTab="3"/>
  </bookViews>
  <sheets>
    <sheet name="00 - 预算批复封面" sheetId="1" r:id="rId1"/>
    <sheet name="01 - 收支预算总表" sheetId="2" r:id="rId2"/>
    <sheet name="02 - 收入预算总表" sheetId="12" r:id="rId3"/>
    <sheet name="03 - 支出预算总表" sheetId="13" r:id="rId4"/>
    <sheet name="04 - 财政拨款收支预算表" sheetId="5" r:id="rId5"/>
    <sheet name="05 - 一般公共预算支出表" sheetId="6" r:id="rId6"/>
    <sheet name="06-一般公共预算财政拨款基本支出表（部门经济分类）" sheetId="9" r:id="rId7"/>
    <sheet name="07-般公共预算财政拨款基本支出表（政府经济分类）" sheetId="10" r:id="rId8"/>
    <sheet name="08 - 政府性基金预算支出表" sheetId="8" r:id="rId9"/>
    <sheet name="09-部门预算财政拨款“三公”经费支出表" sheetId="11" r:id="rId10"/>
  </sheets>
  <calcPr calcId="124519"/>
</workbook>
</file>

<file path=xl/calcChain.xml><?xml version="1.0" encoding="utf-8"?>
<calcChain xmlns="http://schemas.openxmlformats.org/spreadsheetml/2006/main">
  <c r="D8" i="11"/>
  <c r="C8" s="1"/>
  <c r="E8"/>
  <c r="E7" s="1"/>
  <c r="F8"/>
  <c r="F7" s="1"/>
  <c r="C9"/>
  <c r="C10"/>
  <c r="D10"/>
  <c r="E10"/>
  <c r="F10"/>
  <c r="C11"/>
  <c r="C12"/>
  <c r="C13"/>
  <c r="H6" i="8"/>
  <c r="G6"/>
  <c r="H16" i="6"/>
  <c r="G16" s="1"/>
  <c r="H15"/>
  <c r="G15"/>
  <c r="H14"/>
  <c r="G14" s="1"/>
  <c r="H13"/>
  <c r="G13"/>
  <c r="H12"/>
  <c r="G12" s="1"/>
  <c r="H11"/>
  <c r="G11"/>
  <c r="H10"/>
  <c r="G10" s="1"/>
  <c r="H9"/>
  <c r="G9"/>
  <c r="H8"/>
  <c r="G8" s="1"/>
  <c r="H7"/>
  <c r="G7"/>
  <c r="H6"/>
  <c r="G6" s="1"/>
  <c r="D35" i="5"/>
  <c r="D33"/>
  <c r="G31"/>
  <c r="F31"/>
  <c r="E31"/>
  <c r="D31"/>
  <c r="D29" s="1"/>
  <c r="B31"/>
  <c r="B35" s="1"/>
  <c r="G29"/>
  <c r="F29"/>
  <c r="E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30" i="2"/>
  <c r="B30"/>
  <c r="B37" s="1"/>
  <c r="D28"/>
  <c r="D7" i="11" l="1"/>
  <c r="C7" s="1"/>
</calcChain>
</file>

<file path=xl/sharedStrings.xml><?xml version="1.0" encoding="utf-8"?>
<sst xmlns="http://schemas.openxmlformats.org/spreadsheetml/2006/main" count="289" uniqueCount="166">
  <si>
    <t>部门预算批复表</t>
  </si>
  <si>
    <t>二〇二六年一月</t>
  </si>
  <si>
    <t>部门预算批复表1</t>
  </si>
  <si>
    <t>收支预算总表</t>
  </si>
  <si>
    <t>部门（单位）：青岛西海岸新区招商中心本级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</si>
  <si>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</si>
  <si>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</si>
  <si>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</si>
  <si>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</si>
  <si>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</si>
  <si>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</si>
  <si>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</si>
  <si>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</si>
  <si>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</si>
  <si>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</si>
  <si>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</si>
  <si>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</si>
  <si>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</si>
  <si>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</si>
  <si>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</si>
  <si>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</si>
  <si>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</si>
  <si>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</si>
  <si>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</si>
  <si>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</si>
  <si>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</si>
  <si>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</si>
  <si>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</si>
  <si>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</si>
  <si>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</si>
  <si>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</si>
  <si>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</si>
  <si>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</si>
  <si>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</si>
  <si>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</si>
  <si>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</si>
  <si>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</si>
  <si>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</si>
  <si>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</si>
  <si>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</si>
  <si>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</si>
  <si>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</si>
  <si>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</si>
  <si>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</si>
  <si>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</si>
  <si>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</si>
  <si>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</si>
  <si>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</si>
  <si>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</si>
  <si>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</si>
  <si>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</si>
  <si>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</si>
  <si>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单位编码</t>
  </si>
  <si>
    <t>单位名称</t>
  </si>
  <si>
    <t>科目编码</t>
  </si>
  <si>
    <t>科目名称</t>
  </si>
  <si>
    <t>合计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</si>
  <si>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</si>
  <si>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</si>
  <si>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</si>
  <si>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</si>
  <si>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</si>
  <si>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</si>
  <si>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</si>
  <si>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</si>
  <si>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</si>
  <si>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</si>
  <si>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</si>
  <si>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13</t>
  </si>
  <si>
    <t>商贸事务</t>
  </si>
  <si>
    <t>50</t>
  </si>
  <si>
    <t>事业运行</t>
  </si>
  <si>
    <t>208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</si>
  <si>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</si>
  <si>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</si>
  <si>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</si>
  <si>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</si>
  <si>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</si>
  <si>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</si>
  <si>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221</t>
  </si>
  <si>
    <t>住房保障支出</t>
  </si>
  <si>
    <t>02</t>
  </si>
  <si>
    <t>住房改革支出</t>
  </si>
  <si>
    <t>01</t>
  </si>
  <si>
    <t>住房公积金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</si>
  <si>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</si>
  <si>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</si>
  <si>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</si>
  <si>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</si>
  <si>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</si>
  <si>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</si>
  <si>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</si>
  <si>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</si>
  <si>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</si>
  <si>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</si>
  <si>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</si>
  <si>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</si>
  <si>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</si>
  <si>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</si>
  <si>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</si>
  <si>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</si>
  <si>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</si>
  <si>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</si>
  <si>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</si>
  <si>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</si>
  <si>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部门预算批复表7</t>
  </si>
  <si>
    <t>政府性基金预算支出表</t>
  </si>
  <si>
    <t>办公设备购置</t>
  </si>
  <si>
    <t>资本性支出</t>
  </si>
  <si>
    <t>其他对个人和家庭的补助</t>
  </si>
  <si>
    <t>对个人和家庭的补助</t>
  </si>
  <si>
    <t>其他商品和服务支出</t>
  </si>
  <si>
    <t>其他交通费用</t>
  </si>
  <si>
    <t>公务用车运行维护费</t>
  </si>
  <si>
    <t>工会经费</t>
  </si>
  <si>
    <t>邮电费</t>
  </si>
  <si>
    <t>办公费</t>
  </si>
  <si>
    <t>商品和服务支出</t>
  </si>
  <si>
    <t>其他社会保障缴费</t>
  </si>
  <si>
    <t>职工基本医疗保险缴费</t>
  </si>
  <si>
    <t>职业年金缴费</t>
  </si>
  <si>
    <t>机关事业单位基本养老保险缴费</t>
  </si>
  <si>
    <t>绩效工资</t>
  </si>
  <si>
    <t>伙食补助费</t>
  </si>
  <si>
    <t>奖金</t>
  </si>
  <si>
    <t>津贴补贴</t>
  </si>
  <si>
    <t>基本工资</t>
  </si>
  <si>
    <t>工资福利支出</t>
  </si>
  <si>
    <t>栏次</t>
  </si>
  <si>
    <t>公用经费</t>
  </si>
  <si>
    <t>人员经费</t>
  </si>
  <si>
    <t>一般公共预算基本支出</t>
  </si>
  <si>
    <t>支出部门经济分类科目</t>
  </si>
  <si>
    <t>序号</t>
  </si>
  <si>
    <t>金额单位：万元</t>
  </si>
  <si>
    <t>预算年度：2026</t>
  </si>
  <si>
    <t>预算单位编码及名称：[271001]青岛西海岸新区招商中心本级</t>
  </si>
  <si>
    <t>一般公共预算财政拨款基本支出表（部门经济分类）</t>
    <phoneticPr fontId="15" type="noConversion"/>
  </si>
  <si>
    <t>资本性支出（一）</t>
  </si>
  <si>
    <t>对事业单位资本性补助</t>
  </si>
  <si>
    <t>对事业单位经常性补助</t>
  </si>
  <si>
    <t>本年一般公共预算基本支出</t>
  </si>
  <si>
    <t>政府经济分类科目</t>
  </si>
  <si>
    <t>一般公共预算财政拨款基本支出表（政府经济分类）</t>
    <phoneticPr fontId="15" type="noConversion"/>
  </si>
  <si>
    <t>三、公务接待费</t>
  </si>
  <si>
    <t xml:space="preserve">       公务用车运行维护费</t>
  </si>
  <si>
    <t xml:space="preserve">       其中:公务用车购置费</t>
  </si>
  <si>
    <t>二、公务用车购置及运维费</t>
  </si>
  <si>
    <t>一、因公出国"境"费</t>
  </si>
  <si>
    <t>“三公”经费合计</t>
  </si>
  <si>
    <t>国有资本经营预算财政拨款</t>
  </si>
  <si>
    <t>政府性基金财政拨款</t>
  </si>
  <si>
    <t>一般公共预算财政拨款</t>
  </si>
  <si>
    <t>资金性质</t>
  </si>
  <si>
    <t>部门预算财政拨款“三公”经费支出表</t>
    <phoneticPr fontId="15" type="noConversion"/>
  </si>
  <si>
    <t>经营收入</t>
  </si>
  <si>
    <t>事业收入</t>
  </si>
  <si>
    <t>财政专户收入</t>
  </si>
  <si>
    <t>财政拨款收入</t>
  </si>
  <si>
    <t>本年收入</t>
  </si>
  <si>
    <t>功能分类科目</t>
  </si>
  <si>
    <t>部门预算收入总表</t>
  </si>
  <si>
    <t>年终结转结余</t>
  </si>
  <si>
    <t>经营支出</t>
  </si>
  <si>
    <t>支出功能分类科目</t>
  </si>
  <si>
    <t>部门预算支出总表</t>
  </si>
</sst>
</file>

<file path=xl/styles.xml><?xml version="1.0" encoding="utf-8"?>
<styleSheet xmlns="http://schemas.openxmlformats.org/spreadsheetml/2006/main">
  <numFmts count="2">
    <numFmt numFmtId="176" formatCode="#,##0.00_ ;\-#,##0.00;;"/>
    <numFmt numFmtId="177" formatCode="\ #,##0.00;\ \-#,##0.00;\ &quot;&quot;??;@"/>
  </numFmts>
  <fonts count="24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4"/>
      <charset val="134"/>
    </font>
    <font>
      <sz val="28"/>
      <name val="黑体"/>
      <family val="3"/>
      <charset val="134"/>
    </font>
    <font>
      <sz val="10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8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b/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16" fillId="0" borderId="0">
      <alignment vertical="top"/>
    </xf>
    <xf numFmtId="0" fontId="19" fillId="0" borderId="0">
      <alignment vertical="top"/>
    </xf>
  </cellStyleXfs>
  <cellXfs count="128"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6" fillId="0" borderId="0" xfId="3" applyFont="1">
      <alignment vertical="top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2" fontId="18" fillId="0" borderId="5" xfId="3" applyNumberFormat="1" applyFont="1" applyBorder="1" applyAlignment="1">
      <alignment horizontal="right" vertical="center"/>
    </xf>
    <xf numFmtId="0" fontId="18" fillId="0" borderId="5" xfId="3" applyFont="1" applyBorder="1" applyAlignment="1">
      <alignment horizontal="left" vertical="center"/>
    </xf>
    <xf numFmtId="0" fontId="18" fillId="0" borderId="5" xfId="3" applyFont="1" applyBorder="1" applyAlignment="1">
      <alignment horizontal="center" vertical="center"/>
    </xf>
    <xf numFmtId="0" fontId="19" fillId="0" borderId="0" xfId="3" applyFont="1">
      <alignment vertical="top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8" xfId="3" applyFont="1" applyBorder="1" applyAlignment="1">
      <alignment horizontal="right" vertical="center"/>
    </xf>
    <xf numFmtId="0" fontId="17" fillId="0" borderId="9" xfId="3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1" fillId="0" borderId="0" xfId="3" applyFont="1">
      <alignment vertical="top"/>
    </xf>
    <xf numFmtId="0" fontId="19" fillId="0" borderId="0" xfId="4" applyFont="1">
      <alignment vertical="top"/>
    </xf>
    <xf numFmtId="0" fontId="17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2" fontId="18" fillId="0" borderId="5" xfId="4" applyNumberFormat="1" applyFont="1" applyBorder="1" applyAlignment="1">
      <alignment horizontal="right" vertical="center"/>
    </xf>
    <xf numFmtId="0" fontId="18" fillId="0" borderId="5" xfId="4" applyFont="1" applyBorder="1" applyAlignment="1">
      <alignment horizontal="left" vertical="center"/>
    </xf>
    <xf numFmtId="0" fontId="18" fillId="0" borderId="5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7" fillId="0" borderId="8" xfId="4" applyFont="1" applyBorder="1" applyAlignment="1">
      <alignment horizontal="right" vertical="center"/>
    </xf>
    <xf numFmtId="0" fontId="17" fillId="0" borderId="9" xfId="4" applyFont="1" applyBorder="1" applyAlignment="1">
      <alignment horizontal="right" vertical="center"/>
    </xf>
    <xf numFmtId="0" fontId="1" fillId="0" borderId="0" xfId="4" applyFont="1">
      <alignment vertical="top"/>
    </xf>
    <xf numFmtId="0" fontId="17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22" fillId="0" borderId="5" xfId="4" applyFont="1" applyBorder="1" applyAlignment="1">
      <alignment horizontal="left" vertical="center"/>
    </xf>
    <xf numFmtId="0" fontId="22" fillId="0" borderId="5" xfId="4" applyFont="1" applyBorder="1" applyAlignment="1">
      <alignment horizontal="center" vertical="center"/>
    </xf>
    <xf numFmtId="0" fontId="18" fillId="0" borderId="5" xfId="4" applyFont="1" applyBorder="1" applyAlignment="1">
      <alignment horizontal="right" vertical="center"/>
    </xf>
    <xf numFmtId="0" fontId="21" fillId="0" borderId="5" xfId="4" applyFont="1" applyBorder="1" applyAlignment="1">
      <alignment horizontal="center" vertical="center"/>
    </xf>
    <xf numFmtId="0" fontId="21" fillId="0" borderId="8" xfId="4" applyFont="1" applyBorder="1" applyAlignment="1">
      <alignment horizontal="right" vertical="center"/>
    </xf>
    <xf numFmtId="0" fontId="21" fillId="0" borderId="9" xfId="4" applyFont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20" fillId="0" borderId="5" xfId="3" applyFont="1" applyBorder="1" applyAlignment="1">
      <alignment horizontal="center" vertical="center"/>
    </xf>
    <xf numFmtId="0" fontId="17" fillId="0" borderId="10" xfId="3" applyFont="1" applyBorder="1" applyAlignment="1">
      <alignment horizontal="left" vertical="center"/>
    </xf>
    <xf numFmtId="0" fontId="17" fillId="0" borderId="9" xfId="3" applyFont="1" applyBorder="1" applyAlignment="1">
      <alignment horizontal="left" vertical="center"/>
    </xf>
    <xf numFmtId="0" fontId="17" fillId="0" borderId="5" xfId="3" applyFont="1" applyBorder="1" applyAlignment="1">
      <alignment horizontal="center" vertical="center"/>
    </xf>
    <xf numFmtId="0" fontId="20" fillId="0" borderId="5" xfId="4" applyFont="1" applyBorder="1" applyAlignment="1">
      <alignment horizontal="center" vertical="center"/>
    </xf>
    <xf numFmtId="0" fontId="17" fillId="0" borderId="10" xfId="4" applyFont="1" applyBorder="1" applyAlignment="1">
      <alignment horizontal="left" vertical="center"/>
    </xf>
    <xf numFmtId="0" fontId="17" fillId="0" borderId="9" xfId="4" applyFont="1" applyBorder="1" applyAlignment="1">
      <alignment horizontal="left" vertical="center"/>
    </xf>
    <xf numFmtId="0" fontId="17" fillId="0" borderId="5" xfId="4" applyFont="1" applyBorder="1" applyAlignment="1">
      <alignment horizontal="center" vertical="center"/>
    </xf>
    <xf numFmtId="0" fontId="23" fillId="0" borderId="5" xfId="4" applyFont="1" applyBorder="1" applyAlignment="1">
      <alignment horizontal="center" vertical="center"/>
    </xf>
    <xf numFmtId="0" fontId="21" fillId="0" borderId="10" xfId="4" applyFont="1" applyBorder="1" applyAlignment="1">
      <alignment horizontal="left" vertical="center"/>
    </xf>
    <xf numFmtId="0" fontId="21" fillId="0" borderId="9" xfId="4" applyFont="1" applyBorder="1" applyAlignment="1">
      <alignment horizontal="left" vertical="center"/>
    </xf>
    <xf numFmtId="0" fontId="21" fillId="0" borderId="5" xfId="4" applyFont="1" applyBorder="1" applyAlignment="1">
      <alignment horizontal="center" vertical="center"/>
    </xf>
    <xf numFmtId="0" fontId="17" fillId="0" borderId="8" xfId="3" applyFont="1" applyBorder="1" applyAlignment="1">
      <alignment horizontal="right" vertical="center"/>
    </xf>
    <xf numFmtId="0" fontId="17" fillId="0" borderId="9" xfId="3" applyFont="1" applyBorder="1" applyAlignment="1">
      <alignment horizontal="right" vertical="center"/>
    </xf>
    <xf numFmtId="0" fontId="17" fillId="0" borderId="8" xfId="4" applyFont="1" applyBorder="1" applyAlignment="1">
      <alignment horizontal="right" vertical="center"/>
    </xf>
    <xf numFmtId="0" fontId="17" fillId="0" borderId="9" xfId="4" applyFont="1" applyBorder="1" applyAlignment="1">
      <alignment horizontal="right" vertical="center"/>
    </xf>
  </cellXfs>
  <cellStyles count="5">
    <cellStyle name="常规" xfId="0" builtinId="0"/>
    <cellStyle name="常规 2" xfId="3"/>
    <cellStyle name="常规 3" xfId="4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workbookViewId="0">
      <selection activeCell="I7" sqref="I7"/>
    </sheetView>
  </sheetViews>
  <sheetFormatPr defaultColWidth="8.875" defaultRowHeight="15" customHeight="1"/>
  <sheetData>
    <row r="1" spans="1:16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5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4"/>
    </row>
    <row r="3" spans="1:16" ht="25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6" ht="25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"/>
    </row>
    <row r="5" spans="1:16" ht="25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46.5" customHeight="1">
      <c r="A6" s="84" t="s">
        <v>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</row>
    <row r="7" spans="1:16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</row>
    <row r="8" spans="1:16" ht="25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</row>
    <row r="9" spans="1:16" ht="25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1:16" ht="25.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/>
    </row>
    <row r="11" spans="1:16" ht="30" customHeight="1">
      <c r="A11" s="5"/>
      <c r="B11" s="5"/>
      <c r="C11" s="5"/>
      <c r="D11" s="5"/>
      <c r="E11" s="5"/>
      <c r="F11" s="5"/>
      <c r="G11" s="85" t="s">
        <v>1</v>
      </c>
      <c r="H11" s="85"/>
      <c r="I11" s="85"/>
      <c r="J11" s="85"/>
      <c r="K11" s="5"/>
      <c r="L11" s="5"/>
      <c r="M11" s="5"/>
      <c r="N11" s="5"/>
      <c r="O11" s="5"/>
      <c r="P11" s="4"/>
    </row>
    <row r="12" spans="1:16" ht="25.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/>
    </row>
    <row r="13" spans="1:16" ht="25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/>
    </row>
    <row r="14" spans="1:16" ht="25.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 ht="25.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 ht="25.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/>
    </row>
    <row r="17" spans="1:16" ht="25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/>
    </row>
    <row r="18" spans="1:16" ht="25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/>
    </row>
    <row r="19" spans="1:16" ht="25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/>
    </row>
  </sheetData>
  <mergeCells count="2">
    <mergeCell ref="A6:P6"/>
    <mergeCell ref="G11:J11"/>
  </mergeCells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C23" sqref="C23"/>
    </sheetView>
  </sheetViews>
  <sheetFormatPr defaultColWidth="8.875" defaultRowHeight="15" customHeight="1"/>
  <cols>
    <col min="1" max="1" width="21.375" style="76" customWidth="1"/>
    <col min="2" max="2" width="35.75" style="76" customWidth="1"/>
    <col min="3" max="6" width="28.625" style="75" customWidth="1"/>
    <col min="7" max="16384" width="8.875" style="64"/>
  </cols>
  <sheetData>
    <row r="1" spans="1:6" ht="15" customHeight="1">
      <c r="A1" s="74"/>
    </row>
    <row r="2" spans="1:6" s="76" customFormat="1" ht="45" customHeight="1">
      <c r="A2" s="120" t="s">
        <v>154</v>
      </c>
      <c r="B2" s="120"/>
      <c r="C2" s="120"/>
      <c r="D2" s="120"/>
      <c r="E2" s="120"/>
      <c r="F2" s="120"/>
    </row>
    <row r="3" spans="1:6" s="76" customFormat="1" ht="22.5" customHeight="1">
      <c r="A3" s="121" t="s">
        <v>136</v>
      </c>
      <c r="B3" s="122"/>
      <c r="C3" s="122"/>
      <c r="D3" s="122"/>
      <c r="E3" s="83" t="s">
        <v>135</v>
      </c>
      <c r="F3" s="82" t="s">
        <v>134</v>
      </c>
    </row>
    <row r="4" spans="1:6" s="76" customFormat="1" ht="22.5" customHeight="1">
      <c r="A4" s="123" t="s">
        <v>133</v>
      </c>
      <c r="B4" s="123" t="s">
        <v>92</v>
      </c>
      <c r="C4" s="123" t="s">
        <v>153</v>
      </c>
      <c r="D4" s="123"/>
      <c r="E4" s="123"/>
      <c r="F4" s="123"/>
    </row>
    <row r="5" spans="1:6" s="76" customFormat="1" ht="22.5" customHeight="1">
      <c r="A5" s="123"/>
      <c r="B5" s="123"/>
      <c r="C5" s="81" t="s">
        <v>56</v>
      </c>
      <c r="D5" s="81" t="s">
        <v>152</v>
      </c>
      <c r="E5" s="81" t="s">
        <v>151</v>
      </c>
      <c r="F5" s="81" t="s">
        <v>150</v>
      </c>
    </row>
    <row r="6" spans="1:6" s="76" customFormat="1" ht="22.5" customHeight="1">
      <c r="A6" s="81" t="s">
        <v>128</v>
      </c>
      <c r="B6" s="81">
        <v>1</v>
      </c>
      <c r="C6" s="81">
        <v>2</v>
      </c>
      <c r="D6" s="81">
        <v>3</v>
      </c>
      <c r="E6" s="81">
        <v>4</v>
      </c>
      <c r="F6" s="81">
        <v>5</v>
      </c>
    </row>
    <row r="7" spans="1:6" s="77" customFormat="1" ht="22.5" customHeight="1">
      <c r="A7" s="79">
        <v>1</v>
      </c>
      <c r="B7" s="78" t="s">
        <v>56</v>
      </c>
      <c r="C7" s="80">
        <f t="shared" ref="C7:C13" si="0">SUM(D7,E7,F7)</f>
        <v>2.5</v>
      </c>
      <c r="D7" s="80">
        <f>D8</f>
        <v>2.5</v>
      </c>
      <c r="E7" s="80">
        <f>E8</f>
        <v>0</v>
      </c>
      <c r="F7" s="80">
        <f>F8</f>
        <v>0</v>
      </c>
    </row>
    <row r="8" spans="1:6" s="77" customFormat="1" ht="22.5" customHeight="1">
      <c r="A8" s="79">
        <v>2</v>
      </c>
      <c r="B8" s="78" t="s">
        <v>149</v>
      </c>
      <c r="C8" s="80">
        <f t="shared" si="0"/>
        <v>2.5</v>
      </c>
      <c r="D8" s="80">
        <f>SUM(D9,D11,D12,D13)</f>
        <v>2.5</v>
      </c>
      <c r="E8" s="80">
        <f>SUM(E9,E11,E12,E13)</f>
        <v>0</v>
      </c>
      <c r="F8" s="80">
        <f>SUM(F9,F11,F12,F13)</f>
        <v>0</v>
      </c>
    </row>
    <row r="9" spans="1:6" s="77" customFormat="1" ht="22.5" customHeight="1">
      <c r="A9" s="79">
        <v>3</v>
      </c>
      <c r="B9" s="78" t="s">
        <v>148</v>
      </c>
      <c r="C9" s="80">
        <f t="shared" si="0"/>
        <v>0</v>
      </c>
      <c r="D9" s="80">
        <v>0</v>
      </c>
      <c r="E9" s="80">
        <v>0</v>
      </c>
      <c r="F9" s="80">
        <v>0</v>
      </c>
    </row>
    <row r="10" spans="1:6" s="77" customFormat="1" ht="22.5" customHeight="1">
      <c r="A10" s="79">
        <v>4</v>
      </c>
      <c r="B10" s="78" t="s">
        <v>147</v>
      </c>
      <c r="C10" s="80">
        <f t="shared" si="0"/>
        <v>2.5</v>
      </c>
      <c r="D10" s="80">
        <f>SUM(D11,D12)</f>
        <v>2.5</v>
      </c>
      <c r="E10" s="80">
        <f>SUM(E11,E12)</f>
        <v>0</v>
      </c>
      <c r="F10" s="80">
        <f>SUM(F11,F12)</f>
        <v>0</v>
      </c>
    </row>
    <row r="11" spans="1:6" s="77" customFormat="1" ht="22.5" customHeight="1">
      <c r="A11" s="79">
        <v>5</v>
      </c>
      <c r="B11" s="78" t="s">
        <v>146</v>
      </c>
      <c r="C11" s="80">
        <f t="shared" si="0"/>
        <v>0</v>
      </c>
      <c r="D11" s="80">
        <v>0</v>
      </c>
      <c r="E11" s="80">
        <v>0</v>
      </c>
      <c r="F11" s="80">
        <v>0</v>
      </c>
    </row>
    <row r="12" spans="1:6" s="77" customFormat="1" ht="22.5" customHeight="1">
      <c r="A12" s="79">
        <v>6</v>
      </c>
      <c r="B12" s="78" t="s">
        <v>145</v>
      </c>
      <c r="C12" s="80">
        <f t="shared" si="0"/>
        <v>2.5</v>
      </c>
      <c r="D12" s="80">
        <v>2.5</v>
      </c>
      <c r="E12" s="80">
        <v>0</v>
      </c>
      <c r="F12" s="80">
        <v>0</v>
      </c>
    </row>
    <row r="13" spans="1:6" s="77" customFormat="1" ht="22.5" customHeight="1">
      <c r="A13" s="79">
        <v>7</v>
      </c>
      <c r="B13" s="78" t="s">
        <v>144</v>
      </c>
      <c r="C13" s="80">
        <f t="shared" si="0"/>
        <v>0</v>
      </c>
      <c r="D13" s="80">
        <v>0</v>
      </c>
      <c r="E13" s="80">
        <v>0</v>
      </c>
      <c r="F13" s="80">
        <v>0</v>
      </c>
    </row>
    <row r="14" spans="1:6" s="77" customFormat="1" ht="22.5" customHeight="1">
      <c r="A14" s="79"/>
      <c r="B14" s="78"/>
      <c r="C14" s="68"/>
      <c r="D14" s="68"/>
      <c r="E14" s="68"/>
      <c r="F14" s="68"/>
    </row>
  </sheetData>
  <mergeCells count="5">
    <mergeCell ref="A2:F2"/>
    <mergeCell ref="A3:D3"/>
    <mergeCell ref="A4:A5"/>
    <mergeCell ref="B4:B5"/>
    <mergeCell ref="C4:F4"/>
  </mergeCells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A20" sqref="A20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6" customFormat="1" ht="15" customHeight="1">
      <c r="A1" s="86" t="s">
        <v>2</v>
      </c>
      <c r="B1" s="86"/>
      <c r="C1" s="86"/>
      <c r="D1" s="86"/>
    </row>
    <row r="2" spans="1:4" s="7" customFormat="1" ht="40.5" customHeight="1">
      <c r="A2" s="87" t="s">
        <v>3</v>
      </c>
      <c r="B2" s="88"/>
      <c r="C2" s="88"/>
      <c r="D2" s="88"/>
    </row>
    <row r="3" spans="1:4" s="6" customFormat="1" ht="21" customHeight="1">
      <c r="A3" s="91" t="s">
        <v>4</v>
      </c>
      <c r="B3" s="91"/>
      <c r="C3" s="92"/>
      <c r="D3" s="8" t="s">
        <v>5</v>
      </c>
    </row>
    <row r="4" spans="1:4" s="9" customFormat="1" ht="21" customHeight="1">
      <c r="A4" s="89" t="s">
        <v>6</v>
      </c>
      <c r="B4" s="90"/>
      <c r="C4" s="89" t="s">
        <v>7</v>
      </c>
      <c r="D4" s="90"/>
    </row>
    <row r="5" spans="1:4" s="11" customFormat="1" ht="21" customHeight="1">
      <c r="A5" s="10" t="s">
        <v>8</v>
      </c>
      <c r="B5" s="10" t="s">
        <v>9</v>
      </c>
      <c r="C5" s="10" t="s">
        <v>8</v>
      </c>
      <c r="D5" s="10" t="s">
        <v>9</v>
      </c>
    </row>
    <row r="6" spans="1:4" ht="21" customHeight="1">
      <c r="A6" s="12" t="s">
        <v>10</v>
      </c>
      <c r="B6" s="13">
        <v>635.25654899999995</v>
      </c>
      <c r="C6" s="14" t="s">
        <v>11</v>
      </c>
      <c r="D6" s="13">
        <v>502.29506099999998</v>
      </c>
    </row>
    <row r="7" spans="1:4" s="6" customFormat="1" ht="21" customHeight="1">
      <c r="A7" s="15" t="s">
        <v>12</v>
      </c>
      <c r="B7" s="13">
        <v>635.25654899999995</v>
      </c>
      <c r="C7" s="14" t="s">
        <v>13</v>
      </c>
      <c r="D7" s="13"/>
    </row>
    <row r="8" spans="1:4" s="6" customFormat="1" ht="21" customHeight="1">
      <c r="A8" s="15" t="s">
        <v>14</v>
      </c>
      <c r="B8" s="13"/>
      <c r="C8" s="14" t="s">
        <v>15</v>
      </c>
      <c r="D8" s="13"/>
    </row>
    <row r="9" spans="1:4" s="6" customFormat="1" ht="21" customHeight="1">
      <c r="A9" s="15" t="s">
        <v>16</v>
      </c>
      <c r="B9" s="13"/>
      <c r="C9" s="14" t="s">
        <v>17</v>
      </c>
      <c r="D9" s="13"/>
    </row>
    <row r="10" spans="1:4" s="6" customFormat="1" ht="21" customHeight="1">
      <c r="A10" s="15" t="s">
        <v>18</v>
      </c>
      <c r="B10" s="13"/>
      <c r="C10" s="14" t="s">
        <v>19</v>
      </c>
      <c r="D10" s="13"/>
    </row>
    <row r="11" spans="1:4" s="6" customFormat="1" ht="21" customHeight="1">
      <c r="A11" s="15" t="s">
        <v>20</v>
      </c>
      <c r="B11" s="13"/>
      <c r="C11" s="14" t="s">
        <v>21</v>
      </c>
      <c r="D11" s="13"/>
    </row>
    <row r="12" spans="1:4" s="6" customFormat="1" ht="21" customHeight="1">
      <c r="A12" s="15" t="s">
        <v>22</v>
      </c>
      <c r="B12" s="13"/>
      <c r="C12" s="14" t="s">
        <v>23</v>
      </c>
      <c r="D12" s="13"/>
    </row>
    <row r="13" spans="1:4" s="6" customFormat="1" ht="21" customHeight="1">
      <c r="A13" s="15" t="s">
        <v>24</v>
      </c>
      <c r="B13" s="13"/>
      <c r="C13" s="14" t="s">
        <v>25</v>
      </c>
      <c r="D13" s="13">
        <v>80.561087999999998</v>
      </c>
    </row>
    <row r="14" spans="1:4" s="6" customFormat="1" ht="21" customHeight="1">
      <c r="A14" s="15"/>
      <c r="B14" s="13"/>
      <c r="C14" s="14" t="s">
        <v>26</v>
      </c>
      <c r="D14" s="13"/>
    </row>
    <row r="15" spans="1:4" s="6" customFormat="1" ht="21" customHeight="1">
      <c r="A15" s="15"/>
      <c r="B15" s="13"/>
      <c r="C15" s="14" t="s">
        <v>27</v>
      </c>
      <c r="D15" s="13"/>
    </row>
    <row r="16" spans="1:4" s="6" customFormat="1" ht="21" customHeight="1">
      <c r="A16" s="15"/>
      <c r="B16" s="16"/>
      <c r="C16" s="14" t="s">
        <v>28</v>
      </c>
      <c r="D16" s="13"/>
    </row>
    <row r="17" spans="1:4" s="6" customFormat="1" ht="21" customHeight="1">
      <c r="A17" s="15"/>
      <c r="B17" s="16"/>
      <c r="C17" s="14" t="s">
        <v>29</v>
      </c>
      <c r="D17" s="13"/>
    </row>
    <row r="18" spans="1:4" s="6" customFormat="1" ht="21" customHeight="1">
      <c r="A18" s="15"/>
      <c r="B18" s="16"/>
      <c r="C18" s="14" t="s">
        <v>30</v>
      </c>
      <c r="D18" s="13"/>
    </row>
    <row r="19" spans="1:4" s="6" customFormat="1" ht="21" customHeight="1">
      <c r="A19" s="15"/>
      <c r="B19" s="16"/>
      <c r="C19" s="14" t="s">
        <v>31</v>
      </c>
      <c r="D19" s="13"/>
    </row>
    <row r="20" spans="1:4" s="6" customFormat="1" ht="21" customHeight="1">
      <c r="A20" s="15"/>
      <c r="B20" s="16"/>
      <c r="C20" s="14" t="s">
        <v>32</v>
      </c>
      <c r="D20" s="13"/>
    </row>
    <row r="21" spans="1:4" s="6" customFormat="1" ht="21" customHeight="1">
      <c r="A21" s="15"/>
      <c r="B21" s="16"/>
      <c r="C21" s="14" t="s">
        <v>33</v>
      </c>
      <c r="D21" s="13"/>
    </row>
    <row r="22" spans="1:4" s="6" customFormat="1" ht="21" customHeight="1">
      <c r="A22" s="15"/>
      <c r="B22" s="16"/>
      <c r="C22" s="14" t="s">
        <v>34</v>
      </c>
      <c r="D22" s="13"/>
    </row>
    <row r="23" spans="1:4" s="6" customFormat="1" ht="21" customHeight="1">
      <c r="A23" s="15"/>
      <c r="B23" s="16"/>
      <c r="C23" s="14" t="s">
        <v>35</v>
      </c>
      <c r="D23" s="13"/>
    </row>
    <row r="24" spans="1:4" s="6" customFormat="1" ht="21" customHeight="1">
      <c r="A24" s="15"/>
      <c r="B24" s="16"/>
      <c r="C24" s="14" t="s">
        <v>36</v>
      </c>
      <c r="D24" s="13">
        <v>52.400399999999998</v>
      </c>
    </row>
    <row r="25" spans="1:4" s="6" customFormat="1" ht="21" customHeight="1">
      <c r="A25" s="15"/>
      <c r="B25" s="16"/>
      <c r="C25" s="14" t="s">
        <v>37</v>
      </c>
      <c r="D25" s="13"/>
    </row>
    <row r="26" spans="1:4" s="6" customFormat="1" ht="21" customHeight="1">
      <c r="A26" s="15"/>
      <c r="B26" s="16"/>
      <c r="C26" s="14" t="s">
        <v>38</v>
      </c>
      <c r="D26" s="13"/>
    </row>
    <row r="27" spans="1:4" s="6" customFormat="1" ht="21" customHeight="1">
      <c r="A27" s="15"/>
      <c r="B27" s="16"/>
      <c r="C27" s="14" t="s">
        <v>39</v>
      </c>
      <c r="D27" s="13"/>
    </row>
    <row r="28" spans="1:4" s="6" customFormat="1" ht="21" customHeight="1">
      <c r="A28" s="15"/>
      <c r="B28" s="16"/>
      <c r="C28" s="14" t="s">
        <v>40</v>
      </c>
      <c r="D28" s="17">
        <f>ROUND(D30-SUM(D6:D27),2)</f>
        <v>0</v>
      </c>
    </row>
    <row r="29" spans="1:4" s="6" customFormat="1" ht="21" customHeight="1">
      <c r="A29" s="15"/>
      <c r="B29" s="16"/>
      <c r="C29" s="14"/>
      <c r="D29" s="16"/>
    </row>
    <row r="30" spans="1:4" s="6" customFormat="1" ht="21" customHeight="1">
      <c r="A30" s="18" t="s">
        <v>41</v>
      </c>
      <c r="B30" s="16">
        <f>B6+B10+B11+B12+B13+B14+B15</f>
        <v>635.25654899999995</v>
      </c>
      <c r="C30" s="10" t="s">
        <v>42</v>
      </c>
      <c r="D30" s="13">
        <f>D37-D35</f>
        <v>635.25654899999995</v>
      </c>
    </row>
    <row r="31" spans="1:4" ht="21" customHeight="1">
      <c r="A31" s="19"/>
      <c r="B31" s="19"/>
      <c r="C31" s="19"/>
      <c r="D31" s="19"/>
    </row>
    <row r="32" spans="1:4" ht="21" customHeight="1">
      <c r="A32" s="15" t="s">
        <v>43</v>
      </c>
      <c r="B32" s="13"/>
      <c r="C32" s="19"/>
      <c r="D32" s="19"/>
    </row>
    <row r="33" spans="1:4" ht="21" customHeight="1">
      <c r="A33" s="15" t="s">
        <v>44</v>
      </c>
      <c r="B33" s="13"/>
      <c r="C33" s="14" t="s">
        <v>45</v>
      </c>
      <c r="D33" s="19"/>
    </row>
    <row r="34" spans="1:4" s="6" customFormat="1" ht="21" customHeight="1">
      <c r="A34" s="15" t="s">
        <v>46</v>
      </c>
      <c r="B34" s="13"/>
      <c r="C34" s="14" t="s">
        <v>47</v>
      </c>
      <c r="D34" s="16"/>
    </row>
    <row r="35" spans="1:4" s="6" customFormat="1" ht="21" customHeight="1">
      <c r="A35" s="15" t="s">
        <v>48</v>
      </c>
      <c r="B35" s="13"/>
      <c r="C35" s="14" t="s">
        <v>49</v>
      </c>
      <c r="D35" s="13"/>
    </row>
    <row r="36" spans="1:4" s="6" customFormat="1" ht="21" customHeight="1">
      <c r="A36" s="15"/>
      <c r="B36" s="16"/>
      <c r="C36" s="20"/>
      <c r="D36" s="16"/>
    </row>
    <row r="37" spans="1:4" s="6" customFormat="1" ht="21" customHeight="1">
      <c r="A37" s="21" t="s">
        <v>50</v>
      </c>
      <c r="B37" s="22">
        <f>SUM(B30:B35)</f>
        <v>635.25654899999995</v>
      </c>
      <c r="C37" s="23" t="s">
        <v>51</v>
      </c>
      <c r="D37" s="13">
        <v>635.25654899999995</v>
      </c>
    </row>
  </sheetData>
  <mergeCells count="5">
    <mergeCell ref="A1:D1"/>
    <mergeCell ref="A2:D2"/>
    <mergeCell ref="A4:B4"/>
    <mergeCell ref="C4:D4"/>
    <mergeCell ref="A3:C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pane ySplit="1" topLeftCell="A2" activePane="bottomLeft" state="frozen"/>
      <selection pane="bottomLeft" sqref="A1:M1"/>
    </sheetView>
  </sheetViews>
  <sheetFormatPr defaultColWidth="8.875" defaultRowHeight="15" customHeight="1"/>
  <cols>
    <col min="1" max="2" width="21.375" style="52" customWidth="1"/>
    <col min="3" max="3" width="35.75" style="52" customWidth="1"/>
    <col min="4" max="13" width="21.375" style="52" customWidth="1"/>
    <col min="14" max="16384" width="8.875" style="51"/>
  </cols>
  <sheetData>
    <row r="1" spans="1:13" s="57" customFormat="1" ht="15" customHeight="1">
      <c r="A1" s="63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s="52" customFormat="1" ht="45" customHeight="1">
      <c r="A2" s="112" t="s">
        <v>161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52" customFormat="1" ht="22.5" customHeight="1">
      <c r="A3" s="113" t="s">
        <v>136</v>
      </c>
      <c r="B3" s="114"/>
      <c r="C3" s="114"/>
      <c r="D3" s="114"/>
      <c r="E3" s="114"/>
      <c r="F3" s="114"/>
      <c r="G3" s="114"/>
      <c r="H3" s="114"/>
      <c r="I3" s="114"/>
      <c r="J3" s="125" t="s">
        <v>135</v>
      </c>
      <c r="K3" s="125"/>
      <c r="L3" s="125" t="s">
        <v>134</v>
      </c>
      <c r="M3" s="124"/>
    </row>
    <row r="4" spans="1:13" s="52" customFormat="1" ht="22.5" customHeight="1">
      <c r="A4" s="115" t="s">
        <v>133</v>
      </c>
      <c r="B4" s="115" t="s">
        <v>160</v>
      </c>
      <c r="C4" s="115"/>
      <c r="D4" s="115" t="s">
        <v>56</v>
      </c>
      <c r="E4" s="115" t="s">
        <v>159</v>
      </c>
      <c r="F4" s="115"/>
      <c r="G4" s="115"/>
      <c r="H4" s="115"/>
      <c r="I4" s="115"/>
      <c r="J4" s="115"/>
      <c r="K4" s="115"/>
      <c r="L4" s="115"/>
      <c r="M4" s="115" t="s">
        <v>48</v>
      </c>
    </row>
    <row r="5" spans="1:13" s="52" customFormat="1" ht="22.5" customHeight="1">
      <c r="A5" s="115"/>
      <c r="B5" s="59" t="s">
        <v>54</v>
      </c>
      <c r="C5" s="59" t="s">
        <v>55</v>
      </c>
      <c r="D5" s="115"/>
      <c r="E5" s="59" t="s">
        <v>61</v>
      </c>
      <c r="F5" s="59" t="s">
        <v>158</v>
      </c>
      <c r="G5" s="59" t="s">
        <v>157</v>
      </c>
      <c r="H5" s="59" t="s">
        <v>156</v>
      </c>
      <c r="I5" s="59" t="s">
        <v>155</v>
      </c>
      <c r="J5" s="59" t="s">
        <v>43</v>
      </c>
      <c r="K5" s="59" t="s">
        <v>44</v>
      </c>
      <c r="L5" s="59" t="s">
        <v>57</v>
      </c>
      <c r="M5" s="115"/>
    </row>
    <row r="6" spans="1:13" s="52" customFormat="1" ht="22.5" customHeight="1">
      <c r="A6" s="59" t="s">
        <v>128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</row>
    <row r="7" spans="1:13" s="53" customFormat="1" ht="22.5" customHeight="1">
      <c r="A7" s="56">
        <v>0</v>
      </c>
      <c r="B7" s="55"/>
      <c r="C7" s="55" t="s">
        <v>56</v>
      </c>
      <c r="D7" s="54">
        <v>635.25654900000006</v>
      </c>
      <c r="E7" s="54">
        <v>635.25654900000006</v>
      </c>
      <c r="F7" s="54">
        <v>635.25654900000006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</row>
    <row r="8" spans="1:13" s="53" customFormat="1" ht="22.5" customHeight="1">
      <c r="A8" s="56">
        <v>1</v>
      </c>
      <c r="B8" s="55">
        <v>201</v>
      </c>
      <c r="C8" s="55" t="s">
        <v>67</v>
      </c>
      <c r="D8" s="54">
        <v>502.29506099999998</v>
      </c>
      <c r="E8" s="54">
        <v>502.29506099999998</v>
      </c>
      <c r="F8" s="54">
        <v>502.29506099999998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</row>
    <row r="9" spans="1:13" s="57" customFormat="1" ht="22.5" customHeight="1">
      <c r="A9" s="56">
        <v>2</v>
      </c>
      <c r="B9" s="55">
        <v>20113</v>
      </c>
      <c r="C9" s="55" t="s">
        <v>69</v>
      </c>
      <c r="D9" s="54">
        <v>502.29506099999998</v>
      </c>
      <c r="E9" s="54">
        <v>502.29506099999998</v>
      </c>
      <c r="F9" s="54">
        <v>502.29506099999998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</row>
    <row r="10" spans="1:13" s="57" customFormat="1" ht="22.5" customHeight="1">
      <c r="A10" s="56">
        <v>3</v>
      </c>
      <c r="B10" s="55">
        <v>2011350</v>
      </c>
      <c r="C10" s="55" t="s">
        <v>71</v>
      </c>
      <c r="D10" s="54">
        <v>502.29506099999998</v>
      </c>
      <c r="E10" s="54">
        <v>502.29506099999998</v>
      </c>
      <c r="F10" s="54">
        <v>502.29506099999998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</row>
    <row r="11" spans="1:13" s="57" customFormat="1" ht="22.5" customHeight="1">
      <c r="A11" s="56">
        <v>4</v>
      </c>
      <c r="B11" s="55">
        <v>208</v>
      </c>
      <c r="C11" s="55" t="s">
        <v>73</v>
      </c>
      <c r="D11" s="54">
        <v>80.561087999999998</v>
      </c>
      <c r="E11" s="54">
        <v>80.561087999999998</v>
      </c>
      <c r="F11" s="54">
        <v>80.561087999999998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</row>
    <row r="12" spans="1:13" s="57" customFormat="1" ht="22.5" customHeight="1">
      <c r="A12" s="56">
        <v>5</v>
      </c>
      <c r="B12" s="55">
        <v>20805</v>
      </c>
      <c r="C12" s="55" t="s">
        <v>75</v>
      </c>
      <c r="D12" s="54">
        <v>80.561087999999998</v>
      </c>
      <c r="E12" s="54">
        <v>80.561087999999998</v>
      </c>
      <c r="F12" s="54">
        <v>80.561087999999998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</row>
    <row r="13" spans="1:13" s="57" customFormat="1" ht="22.5" customHeight="1">
      <c r="A13" s="56">
        <v>6</v>
      </c>
      <c r="B13" s="55">
        <v>2080505</v>
      </c>
      <c r="C13" s="55" t="s">
        <v>76</v>
      </c>
      <c r="D13" s="54">
        <v>53.707391999999999</v>
      </c>
      <c r="E13" s="54">
        <v>53.707391999999999</v>
      </c>
      <c r="F13" s="54">
        <v>53.707391999999999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</row>
    <row r="14" spans="1:13" s="57" customFormat="1" ht="22.5" customHeight="1">
      <c r="A14" s="56">
        <v>7</v>
      </c>
      <c r="B14" s="55">
        <v>2080506</v>
      </c>
      <c r="C14" s="55" t="s">
        <v>78</v>
      </c>
      <c r="D14" s="54">
        <v>26.853695999999999</v>
      </c>
      <c r="E14" s="54">
        <v>26.853695999999999</v>
      </c>
      <c r="F14" s="54">
        <v>26.853695999999999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</row>
    <row r="15" spans="1:13" s="57" customFormat="1" ht="22.5" customHeight="1">
      <c r="A15" s="56">
        <v>8</v>
      </c>
      <c r="B15" s="55">
        <v>221</v>
      </c>
      <c r="C15" s="55" t="s">
        <v>80</v>
      </c>
      <c r="D15" s="54">
        <v>52.400399999999998</v>
      </c>
      <c r="E15" s="54">
        <v>52.400399999999998</v>
      </c>
      <c r="F15" s="54">
        <v>52.400399999999998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</row>
    <row r="16" spans="1:13" s="57" customFormat="1" ht="22.5" customHeight="1">
      <c r="A16" s="56">
        <v>9</v>
      </c>
      <c r="B16" s="55">
        <v>22102</v>
      </c>
      <c r="C16" s="55" t="s">
        <v>82</v>
      </c>
      <c r="D16" s="54">
        <v>52.400399999999998</v>
      </c>
      <c r="E16" s="54">
        <v>52.400399999999998</v>
      </c>
      <c r="F16" s="54">
        <v>52.400399999999998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</row>
    <row r="17" spans="1:13" s="53" customFormat="1" ht="22.5" customHeight="1">
      <c r="A17" s="56">
        <v>10</v>
      </c>
      <c r="B17" s="55">
        <v>2210201</v>
      </c>
      <c r="C17" s="55" t="s">
        <v>84</v>
      </c>
      <c r="D17" s="54">
        <v>52.400399999999998</v>
      </c>
      <c r="E17" s="54">
        <v>52.400399999999998</v>
      </c>
      <c r="F17" s="54">
        <v>52.400399999999998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pane ySplit="1" topLeftCell="A2" activePane="bottomLeft" state="frozen"/>
      <selection pane="bottomLeft" sqref="A1:J1"/>
    </sheetView>
  </sheetViews>
  <sheetFormatPr defaultColWidth="8.875" defaultRowHeight="15" customHeight="1"/>
  <cols>
    <col min="1" max="2" width="21.375" style="65" customWidth="1"/>
    <col min="3" max="3" width="35.75" style="65" customWidth="1"/>
    <col min="4" max="10" width="21.375" style="65" customWidth="1"/>
    <col min="11" max="16384" width="8.875" style="64"/>
  </cols>
  <sheetData>
    <row r="1" spans="1:10" ht="15" customHeight="1">
      <c r="A1" s="74"/>
    </row>
    <row r="2" spans="1:10" s="65" customFormat="1" ht="45" customHeight="1">
      <c r="A2" s="116" t="s">
        <v>165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s="65" customFormat="1" ht="22.5" customHeight="1">
      <c r="A3" s="117" t="s">
        <v>136</v>
      </c>
      <c r="B3" s="118"/>
      <c r="C3" s="118"/>
      <c r="D3" s="118"/>
      <c r="E3" s="118"/>
      <c r="F3" s="118"/>
      <c r="G3" s="127" t="s">
        <v>135</v>
      </c>
      <c r="H3" s="127"/>
      <c r="I3" s="127" t="s">
        <v>134</v>
      </c>
      <c r="J3" s="126"/>
    </row>
    <row r="4" spans="1:10" s="65" customFormat="1" ht="22.5" customHeight="1">
      <c r="A4" s="119" t="s">
        <v>133</v>
      </c>
      <c r="B4" s="119" t="s">
        <v>164</v>
      </c>
      <c r="C4" s="119"/>
      <c r="D4" s="119" t="s">
        <v>42</v>
      </c>
      <c r="E4" s="119" t="s">
        <v>86</v>
      </c>
      <c r="F4" s="119" t="s">
        <v>87</v>
      </c>
      <c r="G4" s="119" t="s">
        <v>163</v>
      </c>
      <c r="H4" s="119" t="s">
        <v>47</v>
      </c>
      <c r="I4" s="119" t="s">
        <v>45</v>
      </c>
      <c r="J4" s="119" t="s">
        <v>162</v>
      </c>
    </row>
    <row r="5" spans="1:10" s="65" customFormat="1" ht="22.5" customHeight="1">
      <c r="A5" s="119"/>
      <c r="B5" s="71" t="s">
        <v>54</v>
      </c>
      <c r="C5" s="71" t="s">
        <v>55</v>
      </c>
      <c r="D5" s="119"/>
      <c r="E5" s="119"/>
      <c r="F5" s="119"/>
      <c r="G5" s="119"/>
      <c r="H5" s="119"/>
      <c r="I5" s="119"/>
      <c r="J5" s="119"/>
    </row>
    <row r="6" spans="1:10" s="65" customFormat="1" ht="22.5" customHeight="1">
      <c r="A6" s="71" t="s">
        <v>128</v>
      </c>
      <c r="B6" s="71">
        <v>1</v>
      </c>
      <c r="C6" s="71">
        <v>2</v>
      </c>
      <c r="D6" s="71">
        <v>3</v>
      </c>
      <c r="E6" s="71">
        <v>4</v>
      </c>
      <c r="F6" s="71">
        <v>5</v>
      </c>
      <c r="G6" s="71">
        <v>6</v>
      </c>
      <c r="H6" s="71">
        <v>7</v>
      </c>
      <c r="I6" s="71">
        <v>8</v>
      </c>
      <c r="J6" s="71">
        <v>9</v>
      </c>
    </row>
    <row r="7" spans="1:10" s="66" customFormat="1" ht="22.5" customHeight="1">
      <c r="A7" s="69">
        <v>0</v>
      </c>
      <c r="B7" s="68"/>
      <c r="C7" s="68" t="s">
        <v>56</v>
      </c>
      <c r="D7" s="67">
        <v>635.25654900000006</v>
      </c>
      <c r="E7" s="67">
        <v>606.98895700000003</v>
      </c>
      <c r="F7" s="67">
        <v>28.267591999999997</v>
      </c>
      <c r="G7" s="67">
        <v>0</v>
      </c>
      <c r="H7" s="67">
        <v>0</v>
      </c>
      <c r="I7" s="67">
        <v>0</v>
      </c>
      <c r="J7" s="67">
        <v>0</v>
      </c>
    </row>
    <row r="8" spans="1:10" s="66" customFormat="1" ht="22.5" customHeight="1">
      <c r="A8" s="69">
        <v>1</v>
      </c>
      <c r="B8" s="68">
        <v>201</v>
      </c>
      <c r="C8" s="68" t="s">
        <v>67</v>
      </c>
      <c r="D8" s="67">
        <v>502.29506099999998</v>
      </c>
      <c r="E8" s="67">
        <v>474.027469</v>
      </c>
      <c r="F8" s="67">
        <v>28.267592</v>
      </c>
      <c r="G8" s="67">
        <v>0</v>
      </c>
      <c r="H8" s="67">
        <v>0</v>
      </c>
      <c r="I8" s="67">
        <v>0</v>
      </c>
      <c r="J8" s="67">
        <v>0</v>
      </c>
    </row>
    <row r="9" spans="1:10" ht="22.5" customHeight="1">
      <c r="A9" s="69">
        <v>2</v>
      </c>
      <c r="B9" s="68">
        <v>20113</v>
      </c>
      <c r="C9" s="68" t="s">
        <v>69</v>
      </c>
      <c r="D9" s="67">
        <v>502.29506099999998</v>
      </c>
      <c r="E9" s="67">
        <v>474.027469</v>
      </c>
      <c r="F9" s="67">
        <v>28.267592</v>
      </c>
      <c r="G9" s="67">
        <v>0</v>
      </c>
      <c r="H9" s="67">
        <v>0</v>
      </c>
      <c r="I9" s="67">
        <v>0</v>
      </c>
      <c r="J9" s="67">
        <v>0</v>
      </c>
    </row>
    <row r="10" spans="1:10" ht="22.5" customHeight="1">
      <c r="A10" s="69">
        <v>3</v>
      </c>
      <c r="B10" s="68">
        <v>2011350</v>
      </c>
      <c r="C10" s="68" t="s">
        <v>71</v>
      </c>
      <c r="D10" s="67">
        <v>502.29506099999998</v>
      </c>
      <c r="E10" s="67">
        <v>474.027469</v>
      </c>
      <c r="F10" s="67">
        <v>28.267592</v>
      </c>
      <c r="G10" s="67">
        <v>0</v>
      </c>
      <c r="H10" s="67">
        <v>0</v>
      </c>
      <c r="I10" s="67">
        <v>0</v>
      </c>
      <c r="J10" s="67">
        <v>0</v>
      </c>
    </row>
    <row r="11" spans="1:10" ht="22.5" customHeight="1">
      <c r="A11" s="69">
        <v>4</v>
      </c>
      <c r="B11" s="68">
        <v>208</v>
      </c>
      <c r="C11" s="68" t="s">
        <v>73</v>
      </c>
      <c r="D11" s="67">
        <v>80.561087999999998</v>
      </c>
      <c r="E11" s="67">
        <v>80.561087999999998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</row>
    <row r="12" spans="1:10" ht="22.5" customHeight="1">
      <c r="A12" s="69">
        <v>5</v>
      </c>
      <c r="B12" s="68">
        <v>20805</v>
      </c>
      <c r="C12" s="68" t="s">
        <v>75</v>
      </c>
      <c r="D12" s="67">
        <v>80.561087999999998</v>
      </c>
      <c r="E12" s="67">
        <v>80.561087999999998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</row>
    <row r="13" spans="1:10" ht="22.5" customHeight="1">
      <c r="A13" s="69">
        <v>6</v>
      </c>
      <c r="B13" s="68">
        <v>2080505</v>
      </c>
      <c r="C13" s="68" t="s">
        <v>76</v>
      </c>
      <c r="D13" s="67">
        <v>53.707391999999999</v>
      </c>
      <c r="E13" s="67">
        <v>53.707391999999999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</row>
    <row r="14" spans="1:10" ht="22.5" customHeight="1">
      <c r="A14" s="69">
        <v>7</v>
      </c>
      <c r="B14" s="68">
        <v>2080506</v>
      </c>
      <c r="C14" s="68" t="s">
        <v>78</v>
      </c>
      <c r="D14" s="67">
        <v>26.853695999999999</v>
      </c>
      <c r="E14" s="67">
        <v>26.853695999999999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</row>
    <row r="15" spans="1:10" ht="22.5" customHeight="1">
      <c r="A15" s="69">
        <v>8</v>
      </c>
      <c r="B15" s="68">
        <v>221</v>
      </c>
      <c r="C15" s="68" t="s">
        <v>80</v>
      </c>
      <c r="D15" s="67">
        <v>52.400399999999998</v>
      </c>
      <c r="E15" s="67">
        <v>52.400399999999998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</row>
    <row r="16" spans="1:10" ht="22.5" customHeight="1">
      <c r="A16" s="69">
        <v>9</v>
      </c>
      <c r="B16" s="68">
        <v>22102</v>
      </c>
      <c r="C16" s="68" t="s">
        <v>82</v>
      </c>
      <c r="D16" s="67">
        <v>52.400399999999998</v>
      </c>
      <c r="E16" s="67">
        <v>52.400399999999998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</row>
    <row r="17" spans="1:10" s="66" customFormat="1" ht="22.5" customHeight="1">
      <c r="A17" s="69">
        <v>10</v>
      </c>
      <c r="B17" s="68">
        <v>2210201</v>
      </c>
      <c r="C17" s="68" t="s">
        <v>84</v>
      </c>
      <c r="D17" s="67">
        <v>52.400399999999998</v>
      </c>
      <c r="E17" s="67">
        <v>52.400399999999998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</row>
  </sheetData>
  <mergeCells count="13">
    <mergeCell ref="A3:F3"/>
    <mergeCell ref="G3:H3"/>
    <mergeCell ref="I3:J3"/>
    <mergeCell ref="A2:J2"/>
    <mergeCell ref="A4:A5"/>
    <mergeCell ref="B4:C4"/>
    <mergeCell ref="D4:D5"/>
    <mergeCell ref="E4:E5"/>
    <mergeCell ref="F4:F5"/>
    <mergeCell ref="G4:G5"/>
    <mergeCell ref="H4:H5"/>
    <mergeCell ref="I4:I5"/>
    <mergeCell ref="J4:J5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29.1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32"/>
      <c r="B1" s="2"/>
      <c r="C1" s="2"/>
      <c r="D1" s="3"/>
      <c r="E1" s="33"/>
      <c r="F1" s="3"/>
      <c r="G1" s="34" t="s">
        <v>88</v>
      </c>
    </row>
    <row r="2" spans="1:7" ht="32.25" customHeight="1">
      <c r="A2" s="99" t="s">
        <v>89</v>
      </c>
      <c r="B2" s="99"/>
      <c r="C2" s="99"/>
      <c r="D2" s="99"/>
      <c r="E2" s="99"/>
      <c r="F2" s="100"/>
      <c r="G2" s="100"/>
    </row>
    <row r="3" spans="1:7" ht="18" customHeight="1">
      <c r="A3" s="96" t="s">
        <v>4</v>
      </c>
      <c r="B3" s="96"/>
      <c r="C3" s="96"/>
      <c r="D3" s="97"/>
      <c r="E3" s="98"/>
      <c r="F3" s="97"/>
      <c r="G3" s="35" t="s">
        <v>5</v>
      </c>
    </row>
    <row r="4" spans="1:7" ht="19.5" customHeight="1">
      <c r="A4" s="101" t="s">
        <v>90</v>
      </c>
      <c r="B4" s="101"/>
      <c r="C4" s="101" t="s">
        <v>91</v>
      </c>
      <c r="D4" s="101"/>
      <c r="E4" s="102"/>
      <c r="F4" s="103"/>
      <c r="G4" s="103"/>
    </row>
    <row r="5" spans="1:7" ht="19.5" customHeight="1">
      <c r="A5" s="104" t="s">
        <v>92</v>
      </c>
      <c r="B5" s="104" t="s">
        <v>9</v>
      </c>
      <c r="C5" s="105" t="s">
        <v>92</v>
      </c>
      <c r="D5" s="101" t="s">
        <v>9</v>
      </c>
      <c r="E5" s="102"/>
      <c r="F5" s="103"/>
      <c r="G5" s="103"/>
    </row>
    <row r="6" spans="1:7" ht="19.5" customHeight="1">
      <c r="A6" s="104"/>
      <c r="B6" s="104"/>
      <c r="C6" s="106"/>
      <c r="D6" s="36" t="s">
        <v>85</v>
      </c>
      <c r="E6" s="36" t="s">
        <v>62</v>
      </c>
      <c r="F6" s="36" t="s">
        <v>63</v>
      </c>
      <c r="G6" s="36" t="s">
        <v>64</v>
      </c>
    </row>
    <row r="7" spans="1:7" ht="19.5" customHeight="1">
      <c r="A7" s="37" t="s">
        <v>93</v>
      </c>
      <c r="B7" s="38">
        <v>635.25654899999995</v>
      </c>
      <c r="C7" s="39" t="s">
        <v>11</v>
      </c>
      <c r="D7" s="40">
        <f t="shared" ref="D7:D28" si="0">SUM(E7:G7)</f>
        <v>502.29506099999998</v>
      </c>
      <c r="E7" s="40">
        <v>502.29506099999998</v>
      </c>
      <c r="F7" s="40"/>
      <c r="G7" s="40"/>
    </row>
    <row r="8" spans="1:7" ht="19.5" customHeight="1">
      <c r="A8" s="41" t="s">
        <v>94</v>
      </c>
      <c r="B8" s="38"/>
      <c r="C8" s="39" t="s">
        <v>13</v>
      </c>
      <c r="D8" s="40">
        <f t="shared" si="0"/>
        <v>0</v>
      </c>
      <c r="E8" s="40"/>
      <c r="F8" s="40"/>
      <c r="G8" s="40"/>
    </row>
    <row r="9" spans="1:7" ht="19.5" customHeight="1">
      <c r="A9" s="41" t="s">
        <v>95</v>
      </c>
      <c r="B9" s="38"/>
      <c r="C9" s="39" t="s">
        <v>15</v>
      </c>
      <c r="D9" s="40">
        <f t="shared" si="0"/>
        <v>0</v>
      </c>
      <c r="E9" s="40"/>
      <c r="F9" s="40"/>
      <c r="G9" s="40"/>
    </row>
    <row r="10" spans="1:7" ht="19.5" customHeight="1">
      <c r="A10" s="41"/>
      <c r="B10" s="42"/>
      <c r="C10" s="39" t="s">
        <v>17</v>
      </c>
      <c r="D10" s="40">
        <f t="shared" si="0"/>
        <v>0</v>
      </c>
      <c r="E10" s="40"/>
      <c r="F10" s="40"/>
      <c r="G10" s="40"/>
    </row>
    <row r="11" spans="1:7" ht="19.5" customHeight="1">
      <c r="A11" s="41"/>
      <c r="B11" s="42"/>
      <c r="C11" s="39" t="s">
        <v>19</v>
      </c>
      <c r="D11" s="40">
        <f t="shared" si="0"/>
        <v>0</v>
      </c>
      <c r="E11" s="40"/>
      <c r="F11" s="40"/>
      <c r="G11" s="40"/>
    </row>
    <row r="12" spans="1:7" ht="19.5" customHeight="1">
      <c r="A12" s="41"/>
      <c r="B12" s="42"/>
      <c r="C12" s="39" t="s">
        <v>21</v>
      </c>
      <c r="D12" s="40">
        <f t="shared" si="0"/>
        <v>0</v>
      </c>
      <c r="E12" s="40"/>
      <c r="F12" s="40"/>
      <c r="G12" s="40"/>
    </row>
    <row r="13" spans="1:7" ht="19.5" customHeight="1">
      <c r="A13" s="41"/>
      <c r="B13" s="42"/>
      <c r="C13" s="39" t="s">
        <v>23</v>
      </c>
      <c r="D13" s="40">
        <f t="shared" si="0"/>
        <v>0</v>
      </c>
      <c r="E13" s="40"/>
      <c r="F13" s="40"/>
      <c r="G13" s="40"/>
    </row>
    <row r="14" spans="1:7" ht="19.5" customHeight="1">
      <c r="A14" s="41"/>
      <c r="B14" s="42"/>
      <c r="C14" s="39" t="s">
        <v>25</v>
      </c>
      <c r="D14" s="40">
        <f t="shared" si="0"/>
        <v>80.561087999999998</v>
      </c>
      <c r="E14" s="40">
        <v>80.561087999999998</v>
      </c>
      <c r="F14" s="40"/>
      <c r="G14" s="40"/>
    </row>
    <row r="15" spans="1:7" ht="19.5" customHeight="1">
      <c r="A15" s="41"/>
      <c r="B15" s="42"/>
      <c r="C15" s="39" t="s">
        <v>26</v>
      </c>
      <c r="D15" s="40">
        <f t="shared" si="0"/>
        <v>0</v>
      </c>
      <c r="E15" s="40"/>
      <c r="F15" s="40"/>
      <c r="G15" s="40"/>
    </row>
    <row r="16" spans="1:7" ht="19.5" customHeight="1">
      <c r="A16" s="41"/>
      <c r="B16" s="42"/>
      <c r="C16" s="39" t="s">
        <v>27</v>
      </c>
      <c r="D16" s="40">
        <f t="shared" si="0"/>
        <v>0</v>
      </c>
      <c r="E16" s="40"/>
      <c r="F16" s="40"/>
      <c r="G16" s="40"/>
    </row>
    <row r="17" spans="1:7" ht="19.5" customHeight="1">
      <c r="A17" s="41"/>
      <c r="B17" s="42"/>
      <c r="C17" s="39" t="s">
        <v>28</v>
      </c>
      <c r="D17" s="40">
        <f t="shared" si="0"/>
        <v>0</v>
      </c>
      <c r="E17" s="40"/>
      <c r="F17" s="40"/>
      <c r="G17" s="40"/>
    </row>
    <row r="18" spans="1:7" ht="19.5" customHeight="1">
      <c r="A18" s="37"/>
      <c r="B18" s="42"/>
      <c r="C18" s="39" t="s">
        <v>29</v>
      </c>
      <c r="D18" s="40">
        <f t="shared" si="0"/>
        <v>0</v>
      </c>
      <c r="E18" s="40"/>
      <c r="F18" s="40"/>
      <c r="G18" s="40"/>
    </row>
    <row r="19" spans="1:7" ht="19.5" customHeight="1">
      <c r="A19" s="41"/>
      <c r="B19" s="42"/>
      <c r="C19" s="39" t="s">
        <v>30</v>
      </c>
      <c r="D19" s="40">
        <f t="shared" si="0"/>
        <v>0</v>
      </c>
      <c r="E19" s="40"/>
      <c r="F19" s="40"/>
      <c r="G19" s="40"/>
    </row>
    <row r="20" spans="1:7" ht="19.5" customHeight="1">
      <c r="A20" s="43"/>
      <c r="B20" s="38"/>
      <c r="C20" s="39" t="s">
        <v>31</v>
      </c>
      <c r="D20" s="40">
        <f t="shared" si="0"/>
        <v>0</v>
      </c>
      <c r="E20" s="40"/>
      <c r="F20" s="40"/>
      <c r="G20" s="40"/>
    </row>
    <row r="21" spans="1:7" ht="19.5" customHeight="1">
      <c r="A21" s="37"/>
      <c r="B21" s="42"/>
      <c r="C21" s="39" t="s">
        <v>32</v>
      </c>
      <c r="D21" s="40">
        <f t="shared" si="0"/>
        <v>0</v>
      </c>
      <c r="E21" s="40"/>
      <c r="F21" s="40"/>
      <c r="G21" s="40"/>
    </row>
    <row r="22" spans="1:7" ht="19.5" customHeight="1">
      <c r="A22" s="37"/>
      <c r="B22" s="42"/>
      <c r="C22" s="39" t="s">
        <v>33</v>
      </c>
      <c r="D22" s="40">
        <f t="shared" si="0"/>
        <v>0</v>
      </c>
      <c r="E22" s="40"/>
      <c r="F22" s="40"/>
      <c r="G22" s="40"/>
    </row>
    <row r="23" spans="1:7" ht="19.5" customHeight="1">
      <c r="A23" s="37"/>
      <c r="B23" s="42"/>
      <c r="C23" s="39" t="s">
        <v>34</v>
      </c>
      <c r="D23" s="40">
        <f t="shared" si="0"/>
        <v>0</v>
      </c>
      <c r="E23" s="40"/>
      <c r="F23" s="40"/>
      <c r="G23" s="40"/>
    </row>
    <row r="24" spans="1:7" ht="19.5" customHeight="1">
      <c r="A24" s="37"/>
      <c r="B24" s="38"/>
      <c r="C24" s="39" t="s">
        <v>35</v>
      </c>
      <c r="D24" s="40">
        <f t="shared" si="0"/>
        <v>0</v>
      </c>
      <c r="E24" s="40"/>
      <c r="F24" s="40"/>
      <c r="G24" s="40"/>
    </row>
    <row r="25" spans="1:7" ht="19.5" customHeight="1">
      <c r="A25" s="37"/>
      <c r="B25" s="38"/>
      <c r="C25" s="39" t="s">
        <v>36</v>
      </c>
      <c r="D25" s="40">
        <f t="shared" si="0"/>
        <v>52.400399999999998</v>
      </c>
      <c r="E25" s="40">
        <v>52.400399999999998</v>
      </c>
      <c r="F25" s="40"/>
      <c r="G25" s="40"/>
    </row>
    <row r="26" spans="1:7" ht="19.5" customHeight="1">
      <c r="A26" s="41"/>
      <c r="B26" s="38"/>
      <c r="C26" s="39" t="s">
        <v>37</v>
      </c>
      <c r="D26" s="40">
        <f t="shared" si="0"/>
        <v>0</v>
      </c>
      <c r="E26" s="40"/>
      <c r="F26" s="40"/>
      <c r="G26" s="40"/>
    </row>
    <row r="27" spans="1:7" ht="19.5" customHeight="1">
      <c r="A27" s="37"/>
      <c r="B27" s="38"/>
      <c r="C27" s="39" t="s">
        <v>38</v>
      </c>
      <c r="D27" s="40">
        <f t="shared" si="0"/>
        <v>0</v>
      </c>
      <c r="E27" s="40"/>
      <c r="F27" s="40"/>
      <c r="G27" s="40"/>
    </row>
    <row r="28" spans="1:7" ht="19.5" customHeight="1">
      <c r="A28" s="37"/>
      <c r="B28" s="38"/>
      <c r="C28" s="39" t="s">
        <v>39</v>
      </c>
      <c r="D28" s="40">
        <f t="shared" si="0"/>
        <v>0</v>
      </c>
      <c r="E28" s="40"/>
      <c r="F28" s="40"/>
      <c r="G28" s="40"/>
    </row>
    <row r="29" spans="1:7" ht="19.5" customHeight="1">
      <c r="A29" s="37"/>
      <c r="B29" s="38"/>
      <c r="C29" s="39" t="s">
        <v>40</v>
      </c>
      <c r="D29" s="40">
        <f>ROUND(D31-SUM(D7:D28),2)</f>
        <v>0</v>
      </c>
      <c r="E29" s="40">
        <f>ROUND(E31-SUM(E7:E28),2)</f>
        <v>0</v>
      </c>
      <c r="F29" s="40">
        <f>ROUND(F31-SUM(F7:F28),2)</f>
        <v>0</v>
      </c>
      <c r="G29" s="40">
        <f>ROUND(G31-SUM(G7:G28),2)</f>
        <v>0</v>
      </c>
    </row>
    <row r="30" spans="1:7" ht="19.5" customHeight="1">
      <c r="A30" s="37"/>
      <c r="B30" s="38"/>
      <c r="C30" s="39"/>
      <c r="D30" s="40"/>
      <c r="E30" s="40"/>
      <c r="F30" s="40"/>
      <c r="G30" s="40"/>
    </row>
    <row r="31" spans="1:7" ht="19.5" customHeight="1">
      <c r="A31" s="37" t="s">
        <v>96</v>
      </c>
      <c r="B31" s="38">
        <f>SUM(B7:B9)</f>
        <v>635.25654899999995</v>
      </c>
      <c r="C31" s="39" t="s">
        <v>97</v>
      </c>
      <c r="D31" s="40">
        <f>D35-D33</f>
        <v>635.25654899999995</v>
      </c>
      <c r="E31" s="40">
        <f>E35-E33</f>
        <v>635.25654899999995</v>
      </c>
      <c r="F31" s="40">
        <f>F35-F33</f>
        <v>0</v>
      </c>
      <c r="G31" s="40">
        <f>G35-G33</f>
        <v>0</v>
      </c>
    </row>
    <row r="32" spans="1:7" ht="19.5" customHeight="1">
      <c r="A32" s="37"/>
      <c r="B32" s="38"/>
      <c r="C32" s="39"/>
      <c r="D32" s="40"/>
      <c r="E32" s="40"/>
      <c r="F32" s="40"/>
      <c r="G32" s="40"/>
    </row>
    <row r="33" spans="1:7" ht="19.5" customHeight="1">
      <c r="A33" s="37" t="s">
        <v>48</v>
      </c>
      <c r="B33" s="38"/>
      <c r="C33" s="39" t="s">
        <v>49</v>
      </c>
      <c r="D33" s="44">
        <f>SUM(E33:G33)</f>
        <v>0</v>
      </c>
      <c r="E33" s="45"/>
      <c r="F33" s="45"/>
      <c r="G33" s="45"/>
    </row>
    <row r="34" spans="1:7" ht="19.5" customHeight="1">
      <c r="A34" s="37"/>
      <c r="B34" s="38"/>
      <c r="C34" s="39"/>
      <c r="D34" s="40"/>
      <c r="E34" s="40"/>
      <c r="F34" s="40"/>
      <c r="G34" s="40"/>
    </row>
    <row r="35" spans="1:7" ht="19.5" customHeight="1">
      <c r="A35" s="37" t="s">
        <v>98</v>
      </c>
      <c r="B35" s="38">
        <f>B31+B33</f>
        <v>635.25654899999995</v>
      </c>
      <c r="C35" s="39" t="s">
        <v>99</v>
      </c>
      <c r="D35" s="40">
        <f>SUM(E35:G35)</f>
        <v>635.25654899999995</v>
      </c>
      <c r="E35" s="46">
        <v>635.25654899999995</v>
      </c>
      <c r="F35" s="46"/>
      <c r="G35" s="46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1"/>
      <c r="C1" s="86" t="s">
        <v>100</v>
      </c>
      <c r="D1" s="86"/>
      <c r="E1" s="86"/>
      <c r="F1" s="86"/>
      <c r="G1" s="86"/>
      <c r="H1" s="86"/>
      <c r="I1" s="86"/>
      <c r="J1" s="86"/>
      <c r="K1" s="86"/>
    </row>
    <row r="2" spans="1:11" s="24" customFormat="1" ht="40.5" customHeight="1">
      <c r="A2" s="25"/>
      <c r="C2" s="87" t="s">
        <v>101</v>
      </c>
      <c r="D2" s="94"/>
      <c r="E2" s="94"/>
      <c r="F2" s="94"/>
      <c r="G2" s="94"/>
      <c r="H2" s="94"/>
      <c r="I2" s="94"/>
      <c r="J2" s="94"/>
      <c r="K2" s="94"/>
    </row>
    <row r="3" spans="1:11" ht="18" customHeight="1">
      <c r="A3" s="109" t="s">
        <v>4</v>
      </c>
      <c r="B3" s="110"/>
      <c r="C3" s="111"/>
      <c r="D3" s="111"/>
      <c r="E3" s="111"/>
      <c r="F3" s="111"/>
      <c r="G3" s="111"/>
      <c r="H3" s="111"/>
      <c r="I3" s="111"/>
      <c r="J3" s="91"/>
      <c r="K3" s="8" t="s">
        <v>5</v>
      </c>
    </row>
    <row r="4" spans="1:11" ht="19.5" customHeight="1">
      <c r="A4" s="107" t="s">
        <v>52</v>
      </c>
      <c r="B4" s="107" t="s">
        <v>53</v>
      </c>
      <c r="C4" s="93" t="s">
        <v>54</v>
      </c>
      <c r="D4" s="95"/>
      <c r="E4" s="95"/>
      <c r="F4" s="93" t="s">
        <v>55</v>
      </c>
      <c r="G4" s="93" t="s">
        <v>56</v>
      </c>
      <c r="H4" s="93" t="s">
        <v>86</v>
      </c>
      <c r="I4" s="95"/>
      <c r="J4" s="95"/>
      <c r="K4" s="93" t="s">
        <v>87</v>
      </c>
    </row>
    <row r="5" spans="1:11" s="47" customFormat="1" ht="19.5" customHeight="1">
      <c r="A5" s="108"/>
      <c r="B5" s="108"/>
      <c r="C5" s="26" t="s">
        <v>58</v>
      </c>
      <c r="D5" s="26" t="s">
        <v>59</v>
      </c>
      <c r="E5" s="26" t="s">
        <v>60</v>
      </c>
      <c r="F5" s="93"/>
      <c r="G5" s="93"/>
      <c r="H5" s="26" t="s">
        <v>102</v>
      </c>
      <c r="I5" s="26" t="s">
        <v>103</v>
      </c>
      <c r="J5" s="26" t="s">
        <v>104</v>
      </c>
      <c r="K5" s="93"/>
    </row>
    <row r="6" spans="1:11" ht="19.5" customHeight="1">
      <c r="A6" s="27"/>
      <c r="B6" s="27"/>
      <c r="C6" s="28"/>
      <c r="D6" s="28"/>
      <c r="E6" s="28"/>
      <c r="F6" s="29" t="s">
        <v>65</v>
      </c>
      <c r="G6" s="48">
        <f t="shared" ref="G6:G16" si="0">H6+K6</f>
        <v>635.25654900000006</v>
      </c>
      <c r="H6" s="49">
        <f t="shared" ref="H6:H16" si="1">I6+J6</f>
        <v>606.98895700000003</v>
      </c>
      <c r="I6" s="30">
        <v>566.79409199999998</v>
      </c>
      <c r="J6" s="30">
        <v>40.194865</v>
      </c>
      <c r="K6" s="30">
        <v>28.267592</v>
      </c>
    </row>
    <row r="7" spans="1:11" ht="19.5" customHeight="1">
      <c r="A7" s="27"/>
      <c r="B7" s="27"/>
      <c r="C7" s="28" t="s">
        <v>66</v>
      </c>
      <c r="D7" s="28"/>
      <c r="E7" s="28"/>
      <c r="F7" s="29" t="s">
        <v>67</v>
      </c>
      <c r="G7" s="48">
        <f t="shared" si="0"/>
        <v>502.29506099999998</v>
      </c>
      <c r="H7" s="49">
        <f t="shared" si="1"/>
        <v>474.027469</v>
      </c>
      <c r="I7" s="30">
        <v>433.832604</v>
      </c>
      <c r="J7" s="30">
        <v>40.194865</v>
      </c>
      <c r="K7" s="30">
        <v>28.267592</v>
      </c>
    </row>
    <row r="8" spans="1:11" ht="19.5" customHeight="1">
      <c r="A8" s="27"/>
      <c r="B8" s="27"/>
      <c r="C8" s="28"/>
      <c r="D8" s="28" t="s">
        <v>68</v>
      </c>
      <c r="E8" s="28"/>
      <c r="F8" s="29" t="s">
        <v>69</v>
      </c>
      <c r="G8" s="48">
        <f t="shared" si="0"/>
        <v>502.29506099999998</v>
      </c>
      <c r="H8" s="49">
        <f t="shared" si="1"/>
        <v>474.027469</v>
      </c>
      <c r="I8" s="30">
        <v>433.832604</v>
      </c>
      <c r="J8" s="30">
        <v>40.194865</v>
      </c>
      <c r="K8" s="30">
        <v>28.267592</v>
      </c>
    </row>
    <row r="9" spans="1:11" ht="19.5" customHeight="1">
      <c r="A9" s="27"/>
      <c r="B9" s="27"/>
      <c r="C9" s="28"/>
      <c r="D9" s="28"/>
      <c r="E9" s="28" t="s">
        <v>70</v>
      </c>
      <c r="F9" s="29" t="s">
        <v>71</v>
      </c>
      <c r="G9" s="48">
        <f t="shared" si="0"/>
        <v>502.29506099999998</v>
      </c>
      <c r="H9" s="49">
        <f t="shared" si="1"/>
        <v>474.027469</v>
      </c>
      <c r="I9" s="30">
        <v>433.832604</v>
      </c>
      <c r="J9" s="30">
        <v>40.194865</v>
      </c>
      <c r="K9" s="30">
        <v>28.267592</v>
      </c>
    </row>
    <row r="10" spans="1:11" ht="19.5" customHeight="1">
      <c r="A10" s="27"/>
      <c r="B10" s="27"/>
      <c r="C10" s="28" t="s">
        <v>72</v>
      </c>
      <c r="D10" s="28"/>
      <c r="E10" s="28"/>
      <c r="F10" s="29" t="s">
        <v>73</v>
      </c>
      <c r="G10" s="48">
        <f t="shared" si="0"/>
        <v>80.561087999999998</v>
      </c>
      <c r="H10" s="49">
        <f t="shared" si="1"/>
        <v>80.561087999999998</v>
      </c>
      <c r="I10" s="30">
        <v>80.561087999999998</v>
      </c>
      <c r="J10" s="30">
        <v>0</v>
      </c>
      <c r="K10" s="30">
        <v>0</v>
      </c>
    </row>
    <row r="11" spans="1:11" ht="19.5" customHeight="1">
      <c r="A11" s="27"/>
      <c r="B11" s="27"/>
      <c r="C11" s="28"/>
      <c r="D11" s="28" t="s">
        <v>74</v>
      </c>
      <c r="E11" s="28"/>
      <c r="F11" s="29" t="s">
        <v>75</v>
      </c>
      <c r="G11" s="48">
        <f t="shared" si="0"/>
        <v>80.561087999999998</v>
      </c>
      <c r="H11" s="49">
        <f t="shared" si="1"/>
        <v>80.561087999999998</v>
      </c>
      <c r="I11" s="30">
        <v>80.561087999999998</v>
      </c>
      <c r="J11" s="30">
        <v>0</v>
      </c>
      <c r="K11" s="30">
        <v>0</v>
      </c>
    </row>
    <row r="12" spans="1:11" ht="19.5" customHeight="1">
      <c r="A12" s="27"/>
      <c r="B12" s="27"/>
      <c r="C12" s="28"/>
      <c r="D12" s="28"/>
      <c r="E12" s="28" t="s">
        <v>74</v>
      </c>
      <c r="F12" s="29" t="s">
        <v>76</v>
      </c>
      <c r="G12" s="48">
        <f t="shared" si="0"/>
        <v>53.707391999999999</v>
      </c>
      <c r="H12" s="49">
        <f t="shared" si="1"/>
        <v>53.707391999999999</v>
      </c>
      <c r="I12" s="30">
        <v>53.707391999999999</v>
      </c>
      <c r="J12" s="30">
        <v>0</v>
      </c>
      <c r="K12" s="30">
        <v>0</v>
      </c>
    </row>
    <row r="13" spans="1:11" ht="19.5" customHeight="1">
      <c r="A13" s="27"/>
      <c r="B13" s="27"/>
      <c r="C13" s="28"/>
      <c r="D13" s="28"/>
      <c r="E13" s="28" t="s">
        <v>77</v>
      </c>
      <c r="F13" s="29" t="s">
        <v>78</v>
      </c>
      <c r="G13" s="48">
        <f t="shared" si="0"/>
        <v>26.853695999999999</v>
      </c>
      <c r="H13" s="49">
        <f t="shared" si="1"/>
        <v>26.853695999999999</v>
      </c>
      <c r="I13" s="30">
        <v>26.853695999999999</v>
      </c>
      <c r="J13" s="30">
        <v>0</v>
      </c>
      <c r="K13" s="30">
        <v>0</v>
      </c>
    </row>
    <row r="14" spans="1:11" ht="19.5" customHeight="1">
      <c r="A14" s="27"/>
      <c r="B14" s="27"/>
      <c r="C14" s="28" t="s">
        <v>79</v>
      </c>
      <c r="D14" s="28"/>
      <c r="E14" s="28"/>
      <c r="F14" s="29" t="s">
        <v>80</v>
      </c>
      <c r="G14" s="48">
        <f t="shared" si="0"/>
        <v>52.400399999999998</v>
      </c>
      <c r="H14" s="49">
        <f t="shared" si="1"/>
        <v>52.400399999999998</v>
      </c>
      <c r="I14" s="30">
        <v>52.400399999999998</v>
      </c>
      <c r="J14" s="30">
        <v>0</v>
      </c>
      <c r="K14" s="30">
        <v>0</v>
      </c>
    </row>
    <row r="15" spans="1:11" ht="19.5" customHeight="1">
      <c r="A15" s="27"/>
      <c r="B15" s="27"/>
      <c r="C15" s="28"/>
      <c r="D15" s="28" t="s">
        <v>81</v>
      </c>
      <c r="E15" s="28"/>
      <c r="F15" s="29" t="s">
        <v>82</v>
      </c>
      <c r="G15" s="48">
        <f t="shared" si="0"/>
        <v>52.400399999999998</v>
      </c>
      <c r="H15" s="49">
        <f t="shared" si="1"/>
        <v>52.400399999999998</v>
      </c>
      <c r="I15" s="30">
        <v>52.400399999999998</v>
      </c>
      <c r="J15" s="30">
        <v>0</v>
      </c>
      <c r="K15" s="30">
        <v>0</v>
      </c>
    </row>
    <row r="16" spans="1:11" ht="19.5" customHeight="1">
      <c r="A16" s="27"/>
      <c r="B16" s="27"/>
      <c r="C16" s="28"/>
      <c r="D16" s="28"/>
      <c r="E16" s="28" t="s">
        <v>83</v>
      </c>
      <c r="F16" s="29" t="s">
        <v>84</v>
      </c>
      <c r="G16" s="48">
        <f t="shared" si="0"/>
        <v>52.400399999999998</v>
      </c>
      <c r="H16" s="49">
        <f t="shared" si="1"/>
        <v>52.400399999999998</v>
      </c>
      <c r="I16" s="30">
        <v>52.400399999999998</v>
      </c>
      <c r="J16" s="30">
        <v>0</v>
      </c>
      <c r="K16" s="30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pane ySplit="1" topLeftCell="A2" activePane="bottomLeft" state="frozen"/>
      <selection pane="bottomLeft" activeCell="A2" sqref="A2:F2"/>
    </sheetView>
  </sheetViews>
  <sheetFormatPr defaultColWidth="8.875" defaultRowHeight="15" customHeight="1"/>
  <cols>
    <col min="1" max="1" width="7.125" style="52" customWidth="1"/>
    <col min="2" max="2" width="28.625" style="52" customWidth="1"/>
    <col min="3" max="3" width="35.75" style="52" customWidth="1"/>
    <col min="4" max="6" width="28.625" style="52" customWidth="1"/>
    <col min="7" max="16384" width="8.875" style="51"/>
  </cols>
  <sheetData>
    <row r="1" spans="1:6" s="57" customFormat="1" ht="15" customHeight="1">
      <c r="A1" s="63"/>
      <c r="B1" s="52"/>
      <c r="C1" s="52"/>
      <c r="D1" s="52"/>
      <c r="E1" s="52"/>
      <c r="F1" s="52"/>
    </row>
    <row r="2" spans="1:6" s="62" customFormat="1" ht="45" customHeight="1">
      <c r="A2" s="112" t="s">
        <v>137</v>
      </c>
      <c r="B2" s="112"/>
      <c r="C2" s="112"/>
      <c r="D2" s="112"/>
      <c r="E2" s="112"/>
      <c r="F2" s="112"/>
    </row>
    <row r="3" spans="1:6" s="52" customFormat="1" ht="22.5" customHeight="1">
      <c r="A3" s="113" t="s">
        <v>136</v>
      </c>
      <c r="B3" s="114"/>
      <c r="C3" s="114"/>
      <c r="D3" s="114"/>
      <c r="E3" s="61" t="s">
        <v>135</v>
      </c>
      <c r="F3" s="60" t="s">
        <v>134</v>
      </c>
    </row>
    <row r="4" spans="1:6" s="52" customFormat="1" ht="22.5" customHeight="1">
      <c r="A4" s="115" t="s">
        <v>133</v>
      </c>
      <c r="B4" s="115" t="s">
        <v>132</v>
      </c>
      <c r="C4" s="115"/>
      <c r="D4" s="115" t="s">
        <v>131</v>
      </c>
      <c r="E4" s="115"/>
      <c r="F4" s="115"/>
    </row>
    <row r="5" spans="1:6" s="52" customFormat="1" ht="22.5" customHeight="1">
      <c r="A5" s="115"/>
      <c r="B5" s="58" t="s">
        <v>54</v>
      </c>
      <c r="C5" s="58" t="s">
        <v>55</v>
      </c>
      <c r="D5" s="58" t="s">
        <v>56</v>
      </c>
      <c r="E5" s="58" t="s">
        <v>130</v>
      </c>
      <c r="F5" s="58" t="s">
        <v>129</v>
      </c>
    </row>
    <row r="6" spans="1:6" s="52" customFormat="1" ht="22.5" customHeight="1">
      <c r="A6" s="58" t="s">
        <v>128</v>
      </c>
      <c r="B6" s="58">
        <v>1</v>
      </c>
      <c r="C6" s="58">
        <v>2</v>
      </c>
      <c r="D6" s="58">
        <v>3</v>
      </c>
      <c r="E6" s="58">
        <v>4</v>
      </c>
      <c r="F6" s="58">
        <v>5</v>
      </c>
    </row>
    <row r="7" spans="1:6" s="53" customFormat="1" ht="22.5" customHeight="1">
      <c r="A7" s="56">
        <v>1</v>
      </c>
      <c r="B7" s="55"/>
      <c r="C7" s="55" t="s">
        <v>56</v>
      </c>
      <c r="D7" s="54">
        <v>606.98895700000003</v>
      </c>
      <c r="E7" s="54">
        <v>566.79409199999998</v>
      </c>
      <c r="F7" s="54">
        <v>40.194865</v>
      </c>
    </row>
    <row r="8" spans="1:6" s="53" customFormat="1" ht="22.5" customHeight="1">
      <c r="A8" s="56">
        <v>2</v>
      </c>
      <c r="B8" s="55">
        <v>301</v>
      </c>
      <c r="C8" s="55" t="s">
        <v>127</v>
      </c>
      <c r="D8" s="54">
        <v>584.59369200000003</v>
      </c>
      <c r="E8" s="54">
        <v>566.79409199999998</v>
      </c>
      <c r="F8" s="54">
        <v>17.799600000000002</v>
      </c>
    </row>
    <row r="9" spans="1:6" s="57" customFormat="1" ht="22.5" customHeight="1">
      <c r="A9" s="56">
        <v>3</v>
      </c>
      <c r="B9" s="55">
        <v>30101</v>
      </c>
      <c r="C9" s="55" t="s">
        <v>126</v>
      </c>
      <c r="D9" s="54">
        <v>116.0112</v>
      </c>
      <c r="E9" s="54">
        <v>116.0112</v>
      </c>
      <c r="F9" s="54">
        <v>0</v>
      </c>
    </row>
    <row r="10" spans="1:6" s="57" customFormat="1" ht="22.5" customHeight="1">
      <c r="A10" s="56">
        <v>4</v>
      </c>
      <c r="B10" s="55">
        <v>30102</v>
      </c>
      <c r="C10" s="55" t="s">
        <v>125</v>
      </c>
      <c r="D10" s="54">
        <v>49.544199999999996</v>
      </c>
      <c r="E10" s="54">
        <v>49.544199999999996</v>
      </c>
      <c r="F10" s="54">
        <v>0</v>
      </c>
    </row>
    <row r="11" spans="1:6" s="57" customFormat="1" ht="22.5" customHeight="1">
      <c r="A11" s="56">
        <v>5</v>
      </c>
      <c r="B11" s="55">
        <v>30103</v>
      </c>
      <c r="C11" s="55" t="s">
        <v>124</v>
      </c>
      <c r="D11" s="54">
        <v>9.9290000000000003</v>
      </c>
      <c r="E11" s="54">
        <v>8.8789999999999996</v>
      </c>
      <c r="F11" s="54">
        <v>1.05</v>
      </c>
    </row>
    <row r="12" spans="1:6" s="57" customFormat="1" ht="22.5" customHeight="1">
      <c r="A12" s="56">
        <v>6</v>
      </c>
      <c r="B12" s="55">
        <v>30106</v>
      </c>
      <c r="C12" s="55" t="s">
        <v>123</v>
      </c>
      <c r="D12" s="54">
        <v>16.749600000000001</v>
      </c>
      <c r="E12" s="54">
        <v>0</v>
      </c>
      <c r="F12" s="54">
        <v>16.749600000000001</v>
      </c>
    </row>
    <row r="13" spans="1:6" s="57" customFormat="1" ht="22.5" customHeight="1">
      <c r="A13" s="56">
        <v>7</v>
      </c>
      <c r="B13" s="55">
        <v>30107</v>
      </c>
      <c r="C13" s="55" t="s">
        <v>122</v>
      </c>
      <c r="D13" s="54">
        <v>225.29400000000001</v>
      </c>
      <c r="E13" s="54">
        <v>225.29400000000001</v>
      </c>
      <c r="F13" s="54">
        <v>0</v>
      </c>
    </row>
    <row r="14" spans="1:6" s="57" customFormat="1" ht="22.5" customHeight="1">
      <c r="A14" s="56">
        <v>8</v>
      </c>
      <c r="B14" s="55">
        <v>30108</v>
      </c>
      <c r="C14" s="55" t="s">
        <v>121</v>
      </c>
      <c r="D14" s="54">
        <v>53.707391999999999</v>
      </c>
      <c r="E14" s="54">
        <v>53.707391999999999</v>
      </c>
      <c r="F14" s="54">
        <v>0</v>
      </c>
    </row>
    <row r="15" spans="1:6" s="57" customFormat="1" ht="22.5" customHeight="1">
      <c r="A15" s="56">
        <v>9</v>
      </c>
      <c r="B15" s="55">
        <v>30109</v>
      </c>
      <c r="C15" s="55" t="s">
        <v>120</v>
      </c>
      <c r="D15" s="54">
        <v>26.853695999999999</v>
      </c>
      <c r="E15" s="54">
        <v>26.853695999999999</v>
      </c>
      <c r="F15" s="54">
        <v>0</v>
      </c>
    </row>
    <row r="16" spans="1:6" s="57" customFormat="1" ht="22.5" customHeight="1">
      <c r="A16" s="56">
        <v>10</v>
      </c>
      <c r="B16" s="55">
        <v>30110</v>
      </c>
      <c r="C16" s="55" t="s">
        <v>119</v>
      </c>
      <c r="D16" s="54">
        <v>31.217435999999999</v>
      </c>
      <c r="E16" s="54">
        <v>31.217435999999999</v>
      </c>
      <c r="F16" s="54">
        <v>0</v>
      </c>
    </row>
    <row r="17" spans="1:6" s="57" customFormat="1" ht="22.5" customHeight="1">
      <c r="A17" s="56">
        <v>11</v>
      </c>
      <c r="B17" s="55">
        <v>30112</v>
      </c>
      <c r="C17" s="55" t="s">
        <v>118</v>
      </c>
      <c r="D17" s="54">
        <v>2.886768</v>
      </c>
      <c r="E17" s="54">
        <v>2.886768</v>
      </c>
      <c r="F17" s="54">
        <v>0</v>
      </c>
    </row>
    <row r="18" spans="1:6" s="57" customFormat="1" ht="22.5" customHeight="1">
      <c r="A18" s="56">
        <v>12</v>
      </c>
      <c r="B18" s="55">
        <v>30113</v>
      </c>
      <c r="C18" s="55" t="s">
        <v>84</v>
      </c>
      <c r="D18" s="54">
        <v>52.400399999999998</v>
      </c>
      <c r="E18" s="54">
        <v>52.400399999999998</v>
      </c>
      <c r="F18" s="54">
        <v>0</v>
      </c>
    </row>
    <row r="19" spans="1:6" s="57" customFormat="1" ht="22.5" customHeight="1">
      <c r="A19" s="56">
        <v>13</v>
      </c>
      <c r="B19" s="55">
        <v>302</v>
      </c>
      <c r="C19" s="55" t="s">
        <v>117</v>
      </c>
      <c r="D19" s="54">
        <v>19.885764999999999</v>
      </c>
      <c r="E19" s="54">
        <v>0</v>
      </c>
      <c r="F19" s="54">
        <v>19.885764999999999</v>
      </c>
    </row>
    <row r="20" spans="1:6" s="57" customFormat="1" ht="22.5" customHeight="1">
      <c r="A20" s="56">
        <v>14</v>
      </c>
      <c r="B20" s="55">
        <v>30201</v>
      </c>
      <c r="C20" s="55" t="s">
        <v>116</v>
      </c>
      <c r="D20" s="54">
        <v>1.5491999999999999</v>
      </c>
      <c r="E20" s="54">
        <v>0</v>
      </c>
      <c r="F20" s="54">
        <v>1.5491999999999999</v>
      </c>
    </row>
    <row r="21" spans="1:6" s="57" customFormat="1" ht="22.5" customHeight="1">
      <c r="A21" s="56">
        <v>15</v>
      </c>
      <c r="B21" s="55">
        <v>30207</v>
      </c>
      <c r="C21" s="55" t="s">
        <v>115</v>
      </c>
      <c r="D21" s="54">
        <v>0.45600000000000002</v>
      </c>
      <c r="E21" s="54">
        <v>0</v>
      </c>
      <c r="F21" s="54">
        <v>0.45600000000000002</v>
      </c>
    </row>
    <row r="22" spans="1:6" s="57" customFormat="1" ht="22.5" customHeight="1">
      <c r="A22" s="56">
        <v>16</v>
      </c>
      <c r="B22" s="55">
        <v>30228</v>
      </c>
      <c r="C22" s="55" t="s">
        <v>114</v>
      </c>
      <c r="D22" s="54">
        <v>4.9888649999999997</v>
      </c>
      <c r="E22" s="54">
        <v>0</v>
      </c>
      <c r="F22" s="54">
        <v>4.9888649999999997</v>
      </c>
    </row>
    <row r="23" spans="1:6" s="57" customFormat="1" ht="22.5" customHeight="1">
      <c r="A23" s="56">
        <v>17</v>
      </c>
      <c r="B23" s="55">
        <v>30231</v>
      </c>
      <c r="C23" s="55" t="s">
        <v>113</v>
      </c>
      <c r="D23" s="54">
        <v>2.5</v>
      </c>
      <c r="E23" s="54">
        <v>0</v>
      </c>
      <c r="F23" s="54">
        <v>2.5</v>
      </c>
    </row>
    <row r="24" spans="1:6" s="57" customFormat="1" ht="22.5" customHeight="1">
      <c r="A24" s="56">
        <v>18</v>
      </c>
      <c r="B24" s="55">
        <v>30239</v>
      </c>
      <c r="C24" s="55" t="s">
        <v>112</v>
      </c>
      <c r="D24" s="54">
        <v>3.456</v>
      </c>
      <c r="E24" s="54">
        <v>0</v>
      </c>
      <c r="F24" s="54">
        <v>3.456</v>
      </c>
    </row>
    <row r="25" spans="1:6" s="57" customFormat="1" ht="22.5" customHeight="1">
      <c r="A25" s="56">
        <v>19</v>
      </c>
      <c r="B25" s="55">
        <v>30299</v>
      </c>
      <c r="C25" s="55" t="s">
        <v>111</v>
      </c>
      <c r="D25" s="54">
        <v>6.9356999999999998</v>
      </c>
      <c r="E25" s="54">
        <v>0</v>
      </c>
      <c r="F25" s="54">
        <v>6.9356999999999998</v>
      </c>
    </row>
    <row r="26" spans="1:6" s="57" customFormat="1" ht="22.5" customHeight="1">
      <c r="A26" s="56">
        <v>20</v>
      </c>
      <c r="B26" s="55">
        <v>303</v>
      </c>
      <c r="C26" s="55" t="s">
        <v>110</v>
      </c>
      <c r="D26" s="54">
        <v>0.92749999999999999</v>
      </c>
      <c r="E26" s="54">
        <v>0</v>
      </c>
      <c r="F26" s="54">
        <v>0.92749999999999999</v>
      </c>
    </row>
    <row r="27" spans="1:6" s="57" customFormat="1" ht="22.5" customHeight="1">
      <c r="A27" s="56">
        <v>21</v>
      </c>
      <c r="B27" s="55">
        <v>30399</v>
      </c>
      <c r="C27" s="55" t="s">
        <v>109</v>
      </c>
      <c r="D27" s="54">
        <v>0.92749999999999999</v>
      </c>
      <c r="E27" s="54">
        <v>0</v>
      </c>
      <c r="F27" s="54">
        <v>0.92749999999999999</v>
      </c>
    </row>
    <row r="28" spans="1:6" s="57" customFormat="1" ht="22.5" customHeight="1">
      <c r="A28" s="56">
        <v>22</v>
      </c>
      <c r="B28" s="55">
        <v>310</v>
      </c>
      <c r="C28" s="55" t="s">
        <v>108</v>
      </c>
      <c r="D28" s="54">
        <v>1.5820000000000001</v>
      </c>
      <c r="E28" s="54">
        <v>0</v>
      </c>
      <c r="F28" s="54">
        <v>1.5820000000000001</v>
      </c>
    </row>
    <row r="29" spans="1:6" s="53" customFormat="1" ht="22.5" customHeight="1">
      <c r="A29" s="56">
        <v>23</v>
      </c>
      <c r="B29" s="55">
        <v>31002</v>
      </c>
      <c r="C29" s="55" t="s">
        <v>107</v>
      </c>
      <c r="D29" s="54">
        <v>1.5820000000000001</v>
      </c>
      <c r="E29" s="54">
        <v>0</v>
      </c>
      <c r="F29" s="54">
        <v>1.5820000000000001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E23" sqref="E23"/>
    </sheetView>
  </sheetViews>
  <sheetFormatPr defaultColWidth="8.875" defaultRowHeight="15" customHeight="1"/>
  <cols>
    <col min="1" max="1" width="7.125" style="65" customWidth="1"/>
    <col min="2" max="2" width="28.625" style="65" customWidth="1"/>
    <col min="3" max="3" width="42.875" style="65" customWidth="1"/>
    <col min="4" max="6" width="28.625" style="65" customWidth="1"/>
    <col min="7" max="16384" width="8.875" style="64"/>
  </cols>
  <sheetData>
    <row r="1" spans="1:6" ht="15" customHeight="1">
      <c r="A1" s="74"/>
    </row>
    <row r="2" spans="1:6" s="65" customFormat="1" ht="45" customHeight="1">
      <c r="A2" s="116" t="s">
        <v>143</v>
      </c>
      <c r="B2" s="116"/>
      <c r="C2" s="116"/>
      <c r="D2" s="116"/>
      <c r="E2" s="116"/>
      <c r="F2" s="116"/>
    </row>
    <row r="3" spans="1:6" s="65" customFormat="1" ht="22.5" customHeight="1">
      <c r="A3" s="117" t="s">
        <v>136</v>
      </c>
      <c r="B3" s="118"/>
      <c r="C3" s="118"/>
      <c r="D3" s="118"/>
      <c r="E3" s="73" t="s">
        <v>135</v>
      </c>
      <c r="F3" s="72" t="s">
        <v>134</v>
      </c>
    </row>
    <row r="4" spans="1:6" s="65" customFormat="1" ht="22.5" customHeight="1">
      <c r="A4" s="119" t="s">
        <v>133</v>
      </c>
      <c r="B4" s="119" t="s">
        <v>142</v>
      </c>
      <c r="C4" s="119"/>
      <c r="D4" s="119" t="s">
        <v>141</v>
      </c>
      <c r="E4" s="119"/>
      <c r="F4" s="119"/>
    </row>
    <row r="5" spans="1:6" s="65" customFormat="1" ht="22.5" customHeight="1">
      <c r="A5" s="119"/>
      <c r="B5" s="70" t="s">
        <v>54</v>
      </c>
      <c r="C5" s="70" t="s">
        <v>55</v>
      </c>
      <c r="D5" s="70" t="s">
        <v>56</v>
      </c>
      <c r="E5" s="70" t="s">
        <v>130</v>
      </c>
      <c r="F5" s="70" t="s">
        <v>129</v>
      </c>
    </row>
    <row r="6" spans="1:6" s="65" customFormat="1" ht="22.5" customHeight="1">
      <c r="A6" s="70" t="s">
        <v>128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</row>
    <row r="7" spans="1:6" s="66" customFormat="1" ht="22.5" customHeight="1">
      <c r="A7" s="69">
        <v>1</v>
      </c>
      <c r="B7" s="68"/>
      <c r="C7" s="68" t="s">
        <v>56</v>
      </c>
      <c r="D7" s="67">
        <v>606.98895700000003</v>
      </c>
      <c r="E7" s="67">
        <v>566.79409199999998</v>
      </c>
      <c r="F7" s="67">
        <v>40.194865</v>
      </c>
    </row>
    <row r="8" spans="1:6" s="66" customFormat="1" ht="22.5" customHeight="1">
      <c r="A8" s="69">
        <v>2</v>
      </c>
      <c r="B8" s="68">
        <v>505</v>
      </c>
      <c r="C8" s="68" t="s">
        <v>140</v>
      </c>
      <c r="D8" s="67">
        <v>604.47945700000002</v>
      </c>
      <c r="E8" s="67">
        <v>566.79409199999998</v>
      </c>
      <c r="F8" s="67">
        <v>37.685364999999997</v>
      </c>
    </row>
    <row r="9" spans="1:6" ht="22.5" customHeight="1">
      <c r="A9" s="69">
        <v>3</v>
      </c>
      <c r="B9" s="68">
        <v>50501</v>
      </c>
      <c r="C9" s="68" t="s">
        <v>127</v>
      </c>
      <c r="D9" s="67">
        <v>584.59369200000003</v>
      </c>
      <c r="E9" s="67">
        <v>566.79409199999998</v>
      </c>
      <c r="F9" s="67">
        <v>17.799600000000002</v>
      </c>
    </row>
    <row r="10" spans="1:6" ht="22.5" customHeight="1">
      <c r="A10" s="69">
        <v>4</v>
      </c>
      <c r="B10" s="68">
        <v>50502</v>
      </c>
      <c r="C10" s="68" t="s">
        <v>117</v>
      </c>
      <c r="D10" s="67">
        <v>19.885764999999999</v>
      </c>
      <c r="E10" s="67">
        <v>0</v>
      </c>
      <c r="F10" s="67">
        <v>19.885764999999999</v>
      </c>
    </row>
    <row r="11" spans="1:6" ht="22.5" customHeight="1">
      <c r="A11" s="69">
        <v>5</v>
      </c>
      <c r="B11" s="68">
        <v>506</v>
      </c>
      <c r="C11" s="68" t="s">
        <v>139</v>
      </c>
      <c r="D11" s="67">
        <v>1.5820000000000001</v>
      </c>
      <c r="E11" s="67">
        <v>0</v>
      </c>
      <c r="F11" s="67">
        <v>1.5820000000000001</v>
      </c>
    </row>
    <row r="12" spans="1:6" ht="22.5" customHeight="1">
      <c r="A12" s="69">
        <v>6</v>
      </c>
      <c r="B12" s="68">
        <v>50601</v>
      </c>
      <c r="C12" s="68" t="s">
        <v>138</v>
      </c>
      <c r="D12" s="67">
        <v>1.5820000000000001</v>
      </c>
      <c r="E12" s="67">
        <v>0</v>
      </c>
      <c r="F12" s="67">
        <v>1.5820000000000001</v>
      </c>
    </row>
    <row r="13" spans="1:6" ht="22.5" customHeight="1">
      <c r="A13" s="69">
        <v>7</v>
      </c>
      <c r="B13" s="68">
        <v>509</v>
      </c>
      <c r="C13" s="68" t="s">
        <v>110</v>
      </c>
      <c r="D13" s="67">
        <v>0.92749999999999999</v>
      </c>
      <c r="E13" s="67">
        <v>0</v>
      </c>
      <c r="F13" s="67">
        <v>0.92749999999999999</v>
      </c>
    </row>
    <row r="14" spans="1:6" s="66" customFormat="1" ht="22.5" customHeight="1">
      <c r="A14" s="69">
        <v>8</v>
      </c>
      <c r="B14" s="68">
        <v>50999</v>
      </c>
      <c r="C14" s="68" t="s">
        <v>109</v>
      </c>
      <c r="D14" s="67">
        <v>0.92749999999999999</v>
      </c>
      <c r="E14" s="67">
        <v>0</v>
      </c>
      <c r="F14" s="67">
        <v>0.92749999999999999</v>
      </c>
    </row>
  </sheetData>
  <mergeCells count="5">
    <mergeCell ref="A2:F2"/>
    <mergeCell ref="A3:D3"/>
    <mergeCell ref="A4:A5"/>
    <mergeCell ref="B4:C4"/>
    <mergeCell ref="D4:F4"/>
  </mergeCells>
  <phoneticPr fontId="1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I29" sqref="I29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1"/>
      <c r="C1" s="86" t="s">
        <v>105</v>
      </c>
      <c r="D1" s="86"/>
      <c r="E1" s="86"/>
      <c r="F1" s="86"/>
      <c r="G1" s="86"/>
      <c r="H1" s="86"/>
      <c r="I1" s="86"/>
      <c r="J1" s="86"/>
      <c r="K1" s="86"/>
    </row>
    <row r="2" spans="1:11" s="24" customFormat="1" ht="40.5" customHeight="1">
      <c r="A2" s="25"/>
      <c r="C2" s="87" t="s">
        <v>106</v>
      </c>
      <c r="D2" s="94"/>
      <c r="E2" s="94"/>
      <c r="F2" s="94"/>
      <c r="G2" s="94"/>
      <c r="H2" s="94"/>
      <c r="I2" s="94"/>
      <c r="J2" s="94"/>
      <c r="K2" s="94"/>
    </row>
    <row r="3" spans="1:11" ht="18" customHeight="1">
      <c r="A3" s="109" t="s">
        <v>4</v>
      </c>
      <c r="B3" s="110"/>
      <c r="C3" s="111"/>
      <c r="D3" s="111"/>
      <c r="E3" s="111"/>
      <c r="F3" s="111"/>
      <c r="G3" s="111"/>
      <c r="H3" s="111"/>
      <c r="I3" s="111"/>
      <c r="J3" s="91"/>
      <c r="K3" s="8" t="s">
        <v>5</v>
      </c>
    </row>
    <row r="4" spans="1:11" ht="19.5" customHeight="1">
      <c r="A4" s="107" t="s">
        <v>52</v>
      </c>
      <c r="B4" s="107" t="s">
        <v>53</v>
      </c>
      <c r="C4" s="93" t="s">
        <v>54</v>
      </c>
      <c r="D4" s="95"/>
      <c r="E4" s="95"/>
      <c r="F4" s="93" t="s">
        <v>55</v>
      </c>
      <c r="G4" s="93" t="s">
        <v>56</v>
      </c>
      <c r="H4" s="93" t="s">
        <v>86</v>
      </c>
      <c r="I4" s="95"/>
      <c r="J4" s="95"/>
      <c r="K4" s="93" t="s">
        <v>87</v>
      </c>
    </row>
    <row r="5" spans="1:11" s="47" customFormat="1" ht="19.5" customHeight="1">
      <c r="A5" s="108"/>
      <c r="B5" s="108"/>
      <c r="C5" s="26" t="s">
        <v>58</v>
      </c>
      <c r="D5" s="26" t="s">
        <v>59</v>
      </c>
      <c r="E5" s="26" t="s">
        <v>60</v>
      </c>
      <c r="F5" s="93"/>
      <c r="G5" s="93"/>
      <c r="H5" s="26" t="s">
        <v>102</v>
      </c>
      <c r="I5" s="26" t="s">
        <v>103</v>
      </c>
      <c r="J5" s="26" t="s">
        <v>104</v>
      </c>
      <c r="K5" s="93"/>
    </row>
    <row r="6" spans="1:11" s="6" customFormat="1" ht="19.5" customHeight="1">
      <c r="A6" s="29"/>
      <c r="B6" s="29"/>
      <c r="C6" s="28"/>
      <c r="D6" s="28"/>
      <c r="E6" s="28"/>
      <c r="F6" s="29"/>
      <c r="G6" s="50">
        <f>SUM(I6:K6)</f>
        <v>0</v>
      </c>
      <c r="H6" s="50">
        <f>I6+J6</f>
        <v>0</v>
      </c>
      <c r="I6" s="30">
        <v>0</v>
      </c>
      <c r="J6" s="30">
        <v>0</v>
      </c>
      <c r="K6" s="30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</vt:lpstr>
      <vt:lpstr>07-般公共预算财政拨款基本支出表（政府经济分类）</vt:lpstr>
      <vt:lpstr>08 - 政府性基金预算支出表</vt:lpstr>
      <vt:lpstr>09-部门预算财政拨款“三公”经费支出表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2026-01-12T08:48:05Z</dcterms:created>
  <dcterms:modified xsi:type="dcterms:W3CDTF">2026-01-13T03:06:34Z</dcterms:modified>
</cp:coreProperties>
</file>