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1255" windowHeight="9000" activeTab="1"/>
  </bookViews>
  <sheets>
    <sheet name="721 - 基本支出预算表（分资金来源明细）" sheetId="1" r:id="rId1"/>
    <sheet name="7211 - 项目支出预算表（分资金性质）" sheetId="2" r:id="rId2"/>
  </sheets>
  <calcPr calcId="125725"/>
</workbook>
</file>

<file path=xl/calcChain.xml><?xml version="1.0" encoding="utf-8"?>
<calcChain xmlns="http://schemas.openxmlformats.org/spreadsheetml/2006/main">
  <c r="AU16" i="2"/>
  <c r="AT16"/>
  <c r="AS16"/>
  <c r="AR16"/>
  <c r="AP16"/>
  <c r="AO16" s="1"/>
  <c r="AN16" s="1"/>
  <c r="AH16"/>
  <c r="F16" s="1"/>
  <c r="AD16"/>
  <c r="Y16"/>
  <c r="X16" s="1"/>
  <c r="T16"/>
  <c r="AU15"/>
  <c r="AT15"/>
  <c r="AS15"/>
  <c r="AR15"/>
  <c r="AP15"/>
  <c r="AO15"/>
  <c r="AN15" s="1"/>
  <c r="AH15"/>
  <c r="F15" s="1"/>
  <c r="AD15"/>
  <c r="Y15"/>
  <c r="X15" s="1"/>
  <c r="T15"/>
  <c r="AU14"/>
  <c r="AT14"/>
  <c r="AS14"/>
  <c r="AR14"/>
  <c r="AP14"/>
  <c r="AO14"/>
  <c r="AN14" s="1"/>
  <c r="AH14"/>
  <c r="F14" s="1"/>
  <c r="E14" s="1"/>
  <c r="AD14"/>
  <c r="Y14"/>
  <c r="X14" s="1"/>
  <c r="T14"/>
  <c r="AU13"/>
  <c r="AT13"/>
  <c r="AS13"/>
  <c r="AR13"/>
  <c r="AP13"/>
  <c r="AO13" s="1"/>
  <c r="AN13" s="1"/>
  <c r="AH13"/>
  <c r="F13" s="1"/>
  <c r="AD13"/>
  <c r="Y13"/>
  <c r="X13" s="1"/>
  <c r="T13"/>
  <c r="AU12"/>
  <c r="AT12"/>
  <c r="AS12"/>
  <c r="AO12" s="1"/>
  <c r="AN12" s="1"/>
  <c r="AR12"/>
  <c r="AP12"/>
  <c r="AH12"/>
  <c r="F12" s="1"/>
  <c r="AD12"/>
  <c r="Y12"/>
  <c r="X12" s="1"/>
  <c r="T12"/>
  <c r="AT11"/>
  <c r="AS11"/>
  <c r="AR11"/>
  <c r="AP11"/>
  <c r="AH11"/>
  <c r="AD11"/>
  <c r="Y11"/>
  <c r="X11" s="1"/>
  <c r="T11"/>
  <c r="AT10"/>
  <c r="AS10"/>
  <c r="AR10"/>
  <c r="AP10"/>
  <c r="AH10"/>
  <c r="AD10"/>
  <c r="Y10"/>
  <c r="X10" s="1"/>
  <c r="T10"/>
  <c r="AT9"/>
  <c r="AS9"/>
  <c r="AR9"/>
  <c r="AP9"/>
  <c r="AH9"/>
  <c r="AD9"/>
  <c r="Y9"/>
  <c r="X9" s="1"/>
  <c r="T9"/>
  <c r="AR11" i="1"/>
  <c r="AQ11"/>
  <c r="AP11"/>
  <c r="AO11"/>
  <c r="AM11"/>
  <c r="AE11"/>
  <c r="AA11"/>
  <c r="V11"/>
  <c r="U11" s="1"/>
  <c r="Q11"/>
  <c r="C11"/>
  <c r="AR10"/>
  <c r="AQ10"/>
  <c r="AP10"/>
  <c r="AM10"/>
  <c r="AO10" s="1"/>
  <c r="AE10"/>
  <c r="AA10"/>
  <c r="V10"/>
  <c r="U10"/>
  <c r="Q10"/>
  <c r="C10"/>
  <c r="AR9"/>
  <c r="AQ9"/>
  <c r="AP9"/>
  <c r="AO9"/>
  <c r="AM9"/>
  <c r="AE9"/>
  <c r="C9" s="1"/>
  <c r="AA9"/>
  <c r="V9"/>
  <c r="U9" s="1"/>
  <c r="Q9"/>
  <c r="E13" i="2" l="1"/>
  <c r="E15"/>
  <c r="E12"/>
  <c r="E16"/>
</calcChain>
</file>

<file path=xl/sharedStrings.xml><?xml version="1.0" encoding="utf-8"?>
<sst xmlns="http://schemas.openxmlformats.org/spreadsheetml/2006/main" count="163" uniqueCount="77">
  <si>
    <t>基本支出预算表（分资金来源明细）</t>
  </si>
  <si>
    <t>部门（单位）：青岛市黄岛区金融运行监测中心本级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</si>
  <si>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</si>
  <si>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</si>
  <si>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</si>
  <si>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</si>
  <si>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</si>
  <si>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</si>
  <si>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</si>
  <si>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</si>
  <si>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</si>
  <si>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</si>
  <si>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</si>
  <si>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</si>
  <si>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</si>
  <si>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</si>
  <si>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</si>
  <si>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</si>
  <si>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</si>
  <si>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</si>
  <si>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</si>
  <si>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</si>
  <si>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</si>
  <si>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</si>
  <si>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</si>
  <si>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</si>
  <si>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</si>
  <si>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</si>
  <si>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</si>
  <si>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</si>
  <si>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</si>
  <si>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</si>
  <si>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</si>
  <si>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</si>
  <si>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</si>
  <si>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</si>
  <si>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</si>
  <si>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</si>
  <si>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</si>
  <si>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</si>
  <si>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</si>
  <si>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</si>
  <si>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</si>
  <si>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</si>
  <si>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</si>
  <si>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</si>
  <si>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</si>
  <si>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</si>
  <si>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</si>
  <si>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</si>
  <si>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</si>
  <si>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</si>
  <si>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</si>
  <si>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</si>
  <si>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236</t>
  </si>
  <si>
    <t>青岛市黄岛区金融运行监测中心</t>
  </si>
  <si>
    <t>236001</t>
  </si>
  <si>
    <t>　青岛市黄岛区金融运行监测中心本级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</si>
  <si>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</si>
  <si>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</si>
  <si>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</si>
  <si>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</si>
  <si>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</si>
  <si>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</si>
  <si>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青岛市黄岛区金融运行监测中心本级</t>
  </si>
  <si>
    <t>37021125002202360002X</t>
  </si>
  <si>
    <t>三513-编外用工系统派遣制人员费用</t>
  </si>
  <si>
    <t>37021125002202360003W</t>
  </si>
  <si>
    <t>三522-编外用工系统外财政供养人员费用</t>
  </si>
  <si>
    <t>370211250022023600042</t>
  </si>
  <si>
    <t>四1222-金融监管工作经费</t>
  </si>
  <si>
    <t>3702112520JG02360002P</t>
  </si>
  <si>
    <t>四1221-科技型贷款风险补偿资金</t>
  </si>
  <si>
    <t>3702112520JK02360003R</t>
  </si>
  <si>
    <t>三7-驻区金融监管机构支持经费</t>
  </si>
  <si>
    <t>37021124P010001104027</t>
  </si>
  <si>
    <t>金融业发展资金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</si>
</sst>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4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7" xfId="0" applyFont="1" applyBorder="1">
      <alignment vertical="top"/>
    </xf>
    <xf numFmtId="0" fontId="0" fillId="0" borderId="8" xfId="0" applyFont="1" applyBorder="1">
      <alignment vertical="top"/>
    </xf>
    <xf numFmtId="49" fontId="2" fillId="0" borderId="7" xfId="0" applyNumberFormat="1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right" vertical="center"/>
    </xf>
    <xf numFmtId="0" fontId="0" fillId="0" borderId="9" xfId="0" applyFont="1" applyBorder="1">
      <alignment vertical="top"/>
    </xf>
    <xf numFmtId="49" fontId="2" fillId="0" borderId="7" xfId="0" applyNumberFormat="1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0" fillId="0" borderId="8" xfId="0" applyFont="1" applyFill="1" applyBorder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11"/>
  <sheetViews>
    <sheetView topLeftCell="AN1" workbookViewId="0">
      <pane ySplit="8" topLeftCell="A9" activePane="bottomLeft" state="frozen"/>
      <selection pane="bottomLeft" activeCell="B26" sqref="B26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31"/>
      <c r="B1" s="31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</row>
    <row r="3" spans="1:52" s="1" customFormat="1" ht="19.5" customHeight="1">
      <c r="A3" s="31" t="s">
        <v>1</v>
      </c>
      <c r="B3" s="32" t="s">
        <v>2</v>
      </c>
      <c r="C3" s="31"/>
      <c r="D3" s="31"/>
      <c r="E3" s="31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37" t="s">
        <v>3</v>
      </c>
      <c r="AR3" s="37"/>
      <c r="AS3" s="37"/>
      <c r="AT3" s="37"/>
    </row>
    <row r="4" spans="1:52" s="4" customFormat="1" ht="19.5" customHeight="1">
      <c r="A4" s="38" t="s">
        <v>4</v>
      </c>
      <c r="B4" s="30" t="s">
        <v>5</v>
      </c>
      <c r="C4" s="35" t="s">
        <v>6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 t="s">
        <v>7</v>
      </c>
      <c r="AL4" s="35"/>
      <c r="AM4" s="35"/>
      <c r="AN4" s="35"/>
      <c r="AO4" s="35"/>
      <c r="AP4" s="35"/>
      <c r="AQ4" s="35"/>
      <c r="AR4" s="35"/>
      <c r="AS4" s="35"/>
      <c r="AT4" s="35"/>
    </row>
    <row r="5" spans="1:52" s="4" customFormat="1" ht="19.5" customHeight="1">
      <c r="A5" s="38"/>
      <c r="B5" s="30"/>
      <c r="C5" s="30" t="s">
        <v>8</v>
      </c>
      <c r="D5" s="35" t="s">
        <v>9</v>
      </c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0" t="s">
        <v>10</v>
      </c>
      <c r="AE5" s="35" t="s">
        <v>11</v>
      </c>
      <c r="AF5" s="35"/>
      <c r="AG5" s="35"/>
      <c r="AH5" s="35"/>
      <c r="AI5" s="35"/>
      <c r="AJ5" s="35"/>
      <c r="AK5" s="30" t="s">
        <v>12</v>
      </c>
      <c r="AL5" s="35" t="s">
        <v>13</v>
      </c>
      <c r="AM5" s="35"/>
      <c r="AN5" s="35"/>
      <c r="AO5" s="35"/>
      <c r="AP5" s="35"/>
      <c r="AQ5" s="35"/>
      <c r="AR5" s="35"/>
      <c r="AS5" s="30" t="s">
        <v>10</v>
      </c>
      <c r="AT5" s="30" t="s">
        <v>11</v>
      </c>
      <c r="AX5" s="33" t="s">
        <v>14</v>
      </c>
      <c r="AY5" s="34"/>
      <c r="AZ5" s="34"/>
    </row>
    <row r="6" spans="1:52" s="4" customFormat="1" ht="19.5" customHeight="1">
      <c r="A6" s="38"/>
      <c r="B6" s="30"/>
      <c r="C6" s="30"/>
      <c r="D6" s="30" t="s">
        <v>15</v>
      </c>
      <c r="E6" s="35" t="s">
        <v>16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 t="s">
        <v>17</v>
      </c>
      <c r="V6" s="35"/>
      <c r="W6" s="35"/>
      <c r="X6" s="35"/>
      <c r="Y6" s="35"/>
      <c r="Z6" s="35"/>
      <c r="AA6" s="35" t="s">
        <v>18</v>
      </c>
      <c r="AB6" s="35"/>
      <c r="AC6" s="35"/>
      <c r="AD6" s="30"/>
      <c r="AE6" s="30" t="s">
        <v>19</v>
      </c>
      <c r="AF6" s="30" t="s">
        <v>20</v>
      </c>
      <c r="AG6" s="30" t="s">
        <v>21</v>
      </c>
      <c r="AH6" s="30" t="s">
        <v>22</v>
      </c>
      <c r="AI6" s="30" t="s">
        <v>23</v>
      </c>
      <c r="AJ6" s="30" t="s">
        <v>24</v>
      </c>
      <c r="AK6" s="30"/>
      <c r="AL6" s="30" t="s">
        <v>25</v>
      </c>
      <c r="AM6" s="35" t="s">
        <v>16</v>
      </c>
      <c r="AN6" s="35"/>
      <c r="AO6" s="35"/>
      <c r="AP6" s="30" t="s">
        <v>26</v>
      </c>
      <c r="AQ6" s="30" t="s">
        <v>27</v>
      </c>
      <c r="AR6" s="30" t="s">
        <v>14</v>
      </c>
      <c r="AS6" s="30"/>
      <c r="AT6" s="30"/>
      <c r="AX6" s="33" t="s">
        <v>16</v>
      </c>
      <c r="AY6" s="33" t="s">
        <v>26</v>
      </c>
      <c r="AZ6" s="33" t="s">
        <v>27</v>
      </c>
    </row>
    <row r="7" spans="1:52" s="4" customFormat="1" ht="19.5" customHeight="1">
      <c r="A7" s="38"/>
      <c r="B7" s="30"/>
      <c r="C7" s="30"/>
      <c r="D7" s="30"/>
      <c r="E7" s="30" t="s">
        <v>28</v>
      </c>
      <c r="F7" s="35" t="s">
        <v>16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0" t="s">
        <v>29</v>
      </c>
      <c r="S7" s="30" t="s">
        <v>30</v>
      </c>
      <c r="T7" s="30" t="s">
        <v>31</v>
      </c>
      <c r="U7" s="30" t="s">
        <v>32</v>
      </c>
      <c r="V7" s="35" t="s">
        <v>26</v>
      </c>
      <c r="W7" s="35"/>
      <c r="X7" s="35"/>
      <c r="Y7" s="35"/>
      <c r="Z7" s="30" t="s">
        <v>33</v>
      </c>
      <c r="AA7" s="30" t="s">
        <v>34</v>
      </c>
      <c r="AB7" s="30" t="s">
        <v>35</v>
      </c>
      <c r="AC7" s="30" t="s">
        <v>36</v>
      </c>
      <c r="AD7" s="30"/>
      <c r="AE7" s="30"/>
      <c r="AF7" s="30"/>
      <c r="AG7" s="30"/>
      <c r="AH7" s="30"/>
      <c r="AI7" s="30"/>
      <c r="AJ7" s="30"/>
      <c r="AK7" s="30"/>
      <c r="AL7" s="30"/>
      <c r="AM7" s="30" t="s">
        <v>37</v>
      </c>
      <c r="AN7" s="30" t="s">
        <v>38</v>
      </c>
      <c r="AO7" s="30" t="s">
        <v>39</v>
      </c>
      <c r="AP7" s="30"/>
      <c r="AQ7" s="30"/>
      <c r="AR7" s="30"/>
      <c r="AS7" s="30"/>
      <c r="AT7" s="30"/>
      <c r="AV7" s="33" t="s">
        <v>26</v>
      </c>
      <c r="AW7" s="33" t="s">
        <v>27</v>
      </c>
      <c r="AX7" s="34"/>
      <c r="AY7" s="34"/>
      <c r="AZ7" s="34"/>
    </row>
    <row r="8" spans="1:52" s="4" customFormat="1" ht="39.75" customHeight="1">
      <c r="A8" s="38"/>
      <c r="B8" s="30"/>
      <c r="C8" s="30"/>
      <c r="D8" s="30"/>
      <c r="E8" s="30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30"/>
      <c r="S8" s="30"/>
      <c r="T8" s="30"/>
      <c r="U8" s="30"/>
      <c r="V8" s="5" t="s">
        <v>40</v>
      </c>
      <c r="W8" s="5" t="s">
        <v>50</v>
      </c>
      <c r="X8" s="5" t="s">
        <v>51</v>
      </c>
      <c r="Y8" s="5" t="s">
        <v>52</v>
      </c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4" t="s">
        <v>16</v>
      </c>
      <c r="AV8" s="34"/>
      <c r="AW8" s="34"/>
      <c r="AX8" s="34"/>
      <c r="AY8" s="34"/>
      <c r="AZ8" s="34"/>
    </row>
    <row r="9" spans="1:52" s="1" customFormat="1" ht="19.5" customHeight="1">
      <c r="A9" s="6"/>
      <c r="B9" s="6" t="s">
        <v>53</v>
      </c>
      <c r="C9" s="7">
        <f>SUM(D9,AD9,AE9)</f>
        <v>814.45214599999997</v>
      </c>
      <c r="D9" s="7">
        <v>814.45214599999997</v>
      </c>
      <c r="E9" s="7">
        <v>814.45214599999997</v>
      </c>
      <c r="F9" s="7">
        <v>814.45214599999997</v>
      </c>
      <c r="G9" s="7">
        <v>814.45214599999997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 t="shared" ref="AP9:AQ11" si="0">IFERROR(AV9-AY9,0)</f>
        <v>0</v>
      </c>
      <c r="AQ9" s="7">
        <f t="shared" si="0"/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  <row r="10" spans="1:52" ht="19.5" customHeight="1">
      <c r="A10" s="6" t="s">
        <v>54</v>
      </c>
      <c r="B10" s="6" t="s">
        <v>55</v>
      </c>
      <c r="C10" s="7">
        <f>SUM(D10,AD10,AE10)</f>
        <v>814.45214599999997</v>
      </c>
      <c r="D10" s="7">
        <v>814.45214599999997</v>
      </c>
      <c r="E10" s="7">
        <v>814.45214599999997</v>
      </c>
      <c r="F10" s="7">
        <v>814.45214599999997</v>
      </c>
      <c r="G10" s="7">
        <v>814.45214599999997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>F10-SUM(G10:P10)</f>
        <v>0</v>
      </c>
      <c r="R10" s="7">
        <v>0</v>
      </c>
      <c r="S10" s="7">
        <v>0</v>
      </c>
      <c r="T10" s="7">
        <v>0</v>
      </c>
      <c r="U10" s="7">
        <f>SUM(V10,Z10)</f>
        <v>0</v>
      </c>
      <c r="V10" s="8">
        <f>SUM(W10,X10,Y10)</f>
        <v>0</v>
      </c>
      <c r="W10" s="7">
        <v>0</v>
      </c>
      <c r="X10" s="7">
        <v>0</v>
      </c>
      <c r="Y10" s="7">
        <v>0</v>
      </c>
      <c r="Z10" s="7">
        <v>0</v>
      </c>
      <c r="AA10" s="7">
        <f>SUM(AB10,AC10)</f>
        <v>0</v>
      </c>
      <c r="AB10" s="7">
        <v>0</v>
      </c>
      <c r="AC10" s="7">
        <v>0</v>
      </c>
      <c r="AD10" s="7">
        <v>0</v>
      </c>
      <c r="AE10" s="7">
        <f>SUM(AF10:AJ10)</f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f>IFERROR(AU10-AX10,0)</f>
        <v>0</v>
      </c>
      <c r="AN10" s="7">
        <v>0</v>
      </c>
      <c r="AO10" s="7">
        <f>IFERROR(AM10-AN10-AX10,0)</f>
        <v>0</v>
      </c>
      <c r="AP10" s="7">
        <f t="shared" si="0"/>
        <v>0</v>
      </c>
      <c r="AQ10" s="7">
        <f t="shared" si="0"/>
        <v>0</v>
      </c>
      <c r="AR10" s="7">
        <f>IFERROR(SUM(AX10:AZ10),0)</f>
        <v>0</v>
      </c>
      <c r="AS10" s="7">
        <v>0</v>
      </c>
      <c r="AT10" s="7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</row>
    <row r="11" spans="1:52" ht="19.5" customHeight="1">
      <c r="A11" s="6" t="s">
        <v>56</v>
      </c>
      <c r="B11" s="6" t="s">
        <v>57</v>
      </c>
      <c r="C11" s="7">
        <f>SUM(D11,AD11,AE11)</f>
        <v>814.45214599999997</v>
      </c>
      <c r="D11" s="7">
        <v>814.45214599999997</v>
      </c>
      <c r="E11" s="7">
        <v>814.45214599999997</v>
      </c>
      <c r="F11" s="7">
        <v>814.45214599999997</v>
      </c>
      <c r="G11" s="7">
        <v>814.45214599999997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f>F11-SUM(G11:P11)</f>
        <v>0</v>
      </c>
      <c r="R11" s="7">
        <v>0</v>
      </c>
      <c r="S11" s="7">
        <v>0</v>
      </c>
      <c r="T11" s="7">
        <v>0</v>
      </c>
      <c r="U11" s="7">
        <f>SUM(V11,Z11)</f>
        <v>0</v>
      </c>
      <c r="V11" s="8">
        <f>SUM(W11,X11,Y11)</f>
        <v>0</v>
      </c>
      <c r="W11" s="7">
        <v>0</v>
      </c>
      <c r="X11" s="7">
        <v>0</v>
      </c>
      <c r="Y11" s="7">
        <v>0</v>
      </c>
      <c r="Z11" s="7">
        <v>0</v>
      </c>
      <c r="AA11" s="7">
        <f>SUM(AB11,AC11)</f>
        <v>0</v>
      </c>
      <c r="AB11" s="7">
        <v>0</v>
      </c>
      <c r="AC11" s="7">
        <v>0</v>
      </c>
      <c r="AD11" s="7">
        <v>0</v>
      </c>
      <c r="AE11" s="7">
        <f>SUM(AF11:AJ11)</f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f>IFERROR(AU11-AX11,0)</f>
        <v>0</v>
      </c>
      <c r="AN11" s="7">
        <v>0</v>
      </c>
      <c r="AO11" s="7">
        <f>IFERROR(AM11-AN11-AX11,0)</f>
        <v>0</v>
      </c>
      <c r="AP11" s="7">
        <f t="shared" si="0"/>
        <v>0</v>
      </c>
      <c r="AQ11" s="7">
        <f t="shared" si="0"/>
        <v>0</v>
      </c>
      <c r="AR11" s="7">
        <f>IFERROR(SUM(AX11:AZ11),0)</f>
        <v>0</v>
      </c>
      <c r="AS11" s="7">
        <v>0</v>
      </c>
      <c r="AT11" s="7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</row>
  </sheetData>
  <mergeCells count="51"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  <mergeCell ref="E6:T6"/>
    <mergeCell ref="U6:Z6"/>
    <mergeCell ref="AA6:AC6"/>
    <mergeCell ref="AE6:AE8"/>
    <mergeCell ref="AF6:AF8"/>
    <mergeCell ref="AA7:AA8"/>
    <mergeCell ref="AB7:AB8"/>
    <mergeCell ref="AC7:AC8"/>
    <mergeCell ref="S7:S8"/>
    <mergeCell ref="T7:T8"/>
    <mergeCell ref="U7:U8"/>
    <mergeCell ref="V7:Y7"/>
    <mergeCell ref="Z7:Z8"/>
    <mergeCell ref="AM7:AM8"/>
    <mergeCell ref="AG6:AG8"/>
    <mergeCell ref="AH6:AH8"/>
    <mergeCell ref="AI6:AI8"/>
    <mergeCell ref="AJ6:AJ8"/>
    <mergeCell ref="AL6:AL8"/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7"/>
  <sheetViews>
    <sheetView tabSelected="1" workbookViewId="0">
      <pane ySplit="8" topLeftCell="A9" activePane="bottomLeft" state="frozen"/>
      <selection pane="bottomLeft" activeCell="AP11" sqref="AP11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31"/>
      <c r="B1" s="31"/>
      <c r="C1" s="31"/>
      <c r="D1" s="31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11"/>
      <c r="AZ1" s="11"/>
      <c r="BA1" s="11"/>
      <c r="BB1" s="11"/>
      <c r="BC1" s="11"/>
    </row>
    <row r="2" spans="1:55" ht="38.1" customHeight="1">
      <c r="A2" s="36" t="s">
        <v>58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Y2" s="11"/>
      <c r="AZ2" s="11"/>
      <c r="BA2" s="11"/>
      <c r="BB2" s="11"/>
      <c r="BC2" s="11"/>
    </row>
    <row r="3" spans="1:55" ht="19.5" customHeight="1">
      <c r="A3" s="31" t="s">
        <v>1</v>
      </c>
      <c r="B3" s="32" t="s">
        <v>2</v>
      </c>
      <c r="C3" s="31"/>
      <c r="D3" s="32" t="s">
        <v>2</v>
      </c>
      <c r="E3" s="39"/>
      <c r="F3" s="31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2"/>
      <c r="AS3" s="2"/>
      <c r="AT3" s="37" t="s">
        <v>3</v>
      </c>
      <c r="AU3" s="37"/>
      <c r="AV3" s="37"/>
      <c r="AW3" s="37"/>
      <c r="AY3" s="11"/>
      <c r="AZ3" s="11"/>
      <c r="BA3" s="11"/>
      <c r="BB3" s="11"/>
      <c r="BC3" s="11"/>
    </row>
    <row r="4" spans="1:55" s="13" customFormat="1" ht="19.5" customHeight="1">
      <c r="A4" s="38" t="s">
        <v>4</v>
      </c>
      <c r="B4" s="30" t="s">
        <v>5</v>
      </c>
      <c r="C4" s="38" t="s">
        <v>59</v>
      </c>
      <c r="D4" s="30" t="s">
        <v>60</v>
      </c>
      <c r="E4" s="41" t="s">
        <v>61</v>
      </c>
      <c r="F4" s="35" t="s">
        <v>6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 t="s">
        <v>7</v>
      </c>
      <c r="AO4" s="35"/>
      <c r="AP4" s="35"/>
      <c r="AQ4" s="35"/>
      <c r="AR4" s="35"/>
      <c r="AS4" s="35"/>
      <c r="AT4" s="35"/>
      <c r="AU4" s="35"/>
      <c r="AV4" s="35"/>
      <c r="AW4" s="35"/>
      <c r="AY4" s="11"/>
      <c r="AZ4" s="11"/>
      <c r="BA4" s="11"/>
      <c r="BB4" s="11"/>
      <c r="BC4" s="11"/>
    </row>
    <row r="5" spans="1:55" s="13" customFormat="1" ht="19.5" customHeight="1">
      <c r="A5" s="38"/>
      <c r="B5" s="30"/>
      <c r="C5" s="38"/>
      <c r="D5" s="30"/>
      <c r="E5" s="42"/>
      <c r="F5" s="30" t="s">
        <v>8</v>
      </c>
      <c r="G5" s="35" t="s">
        <v>9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0" t="s">
        <v>10</v>
      </c>
      <c r="AH5" s="35" t="s">
        <v>11</v>
      </c>
      <c r="AI5" s="35"/>
      <c r="AJ5" s="35"/>
      <c r="AK5" s="35"/>
      <c r="AL5" s="35"/>
      <c r="AM5" s="35"/>
      <c r="AN5" s="30" t="s">
        <v>12</v>
      </c>
      <c r="AO5" s="35" t="s">
        <v>13</v>
      </c>
      <c r="AP5" s="35"/>
      <c r="AQ5" s="35"/>
      <c r="AR5" s="35"/>
      <c r="AS5" s="35"/>
      <c r="AT5" s="35"/>
      <c r="AU5" s="35"/>
      <c r="AV5" s="30" t="s">
        <v>10</v>
      </c>
      <c r="AW5" s="30" t="s">
        <v>11</v>
      </c>
      <c r="AX5" s="40" t="s">
        <v>62</v>
      </c>
      <c r="AY5" s="43"/>
      <c r="AZ5" s="43"/>
      <c r="BA5" s="43"/>
      <c r="BB5" s="43"/>
      <c r="BC5" s="43"/>
    </row>
    <row r="6" spans="1:55" s="13" customFormat="1" ht="19.5" customHeight="1">
      <c r="A6" s="38"/>
      <c r="B6" s="30"/>
      <c r="C6" s="38"/>
      <c r="D6" s="30"/>
      <c r="E6" s="42"/>
      <c r="F6" s="30"/>
      <c r="G6" s="30" t="s">
        <v>15</v>
      </c>
      <c r="H6" s="35" t="s">
        <v>16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 t="s">
        <v>17</v>
      </c>
      <c r="Y6" s="35"/>
      <c r="Z6" s="35"/>
      <c r="AA6" s="35"/>
      <c r="AB6" s="35"/>
      <c r="AC6" s="35"/>
      <c r="AD6" s="35" t="s">
        <v>18</v>
      </c>
      <c r="AE6" s="35"/>
      <c r="AF6" s="35"/>
      <c r="AG6" s="30"/>
      <c r="AH6" s="30" t="s">
        <v>19</v>
      </c>
      <c r="AI6" s="30" t="s">
        <v>20</v>
      </c>
      <c r="AJ6" s="30" t="s">
        <v>21</v>
      </c>
      <c r="AK6" s="30" t="s">
        <v>22</v>
      </c>
      <c r="AL6" s="30" t="s">
        <v>23</v>
      </c>
      <c r="AM6" s="30" t="s">
        <v>24</v>
      </c>
      <c r="AN6" s="30"/>
      <c r="AO6" s="30" t="s">
        <v>25</v>
      </c>
      <c r="AP6" s="35" t="s">
        <v>16</v>
      </c>
      <c r="AQ6" s="35"/>
      <c r="AR6" s="35"/>
      <c r="AS6" s="30" t="s">
        <v>26</v>
      </c>
      <c r="AT6" s="30" t="s">
        <v>27</v>
      </c>
      <c r="AU6" s="30" t="s">
        <v>14</v>
      </c>
      <c r="AV6" s="30"/>
      <c r="AW6" s="30"/>
      <c r="AX6" s="40" t="s">
        <v>16</v>
      </c>
      <c r="AY6" s="40" t="s">
        <v>26</v>
      </c>
      <c r="AZ6" s="40" t="s">
        <v>27</v>
      </c>
      <c r="BA6" s="40" t="s">
        <v>14</v>
      </c>
      <c r="BB6" s="40"/>
      <c r="BC6" s="40"/>
    </row>
    <row r="7" spans="1:55" s="13" customFormat="1" ht="19.5" customHeight="1">
      <c r="A7" s="38"/>
      <c r="B7" s="30"/>
      <c r="C7" s="38"/>
      <c r="D7" s="30"/>
      <c r="E7" s="42"/>
      <c r="F7" s="30"/>
      <c r="G7" s="30"/>
      <c r="H7" s="30" t="s">
        <v>28</v>
      </c>
      <c r="I7" s="35" t="s">
        <v>16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0" t="s">
        <v>29</v>
      </c>
      <c r="V7" s="30" t="s">
        <v>30</v>
      </c>
      <c r="W7" s="30" t="s">
        <v>31</v>
      </c>
      <c r="X7" s="30" t="s">
        <v>32</v>
      </c>
      <c r="Y7" s="35" t="s">
        <v>26</v>
      </c>
      <c r="Z7" s="35"/>
      <c r="AA7" s="35"/>
      <c r="AB7" s="35"/>
      <c r="AC7" s="30" t="s">
        <v>33</v>
      </c>
      <c r="AD7" s="30" t="s">
        <v>34</v>
      </c>
      <c r="AE7" s="30" t="s">
        <v>35</v>
      </c>
      <c r="AF7" s="30" t="s">
        <v>36</v>
      </c>
      <c r="AG7" s="30"/>
      <c r="AH7" s="30"/>
      <c r="AI7" s="30"/>
      <c r="AJ7" s="30"/>
      <c r="AK7" s="30"/>
      <c r="AL7" s="30"/>
      <c r="AM7" s="30"/>
      <c r="AN7" s="30"/>
      <c r="AO7" s="30"/>
      <c r="AP7" s="30" t="s">
        <v>37</v>
      </c>
      <c r="AQ7" s="30" t="s">
        <v>38</v>
      </c>
      <c r="AR7" s="30" t="s">
        <v>39</v>
      </c>
      <c r="AS7" s="30"/>
      <c r="AT7" s="30"/>
      <c r="AU7" s="30"/>
      <c r="AV7" s="30"/>
      <c r="AW7" s="30"/>
      <c r="AX7" s="43"/>
      <c r="AY7" s="43"/>
      <c r="AZ7" s="43"/>
      <c r="BA7" s="40" t="s">
        <v>16</v>
      </c>
      <c r="BB7" s="40" t="s">
        <v>26</v>
      </c>
      <c r="BC7" s="40" t="s">
        <v>63</v>
      </c>
    </row>
    <row r="8" spans="1:55" s="13" customFormat="1" ht="33.6" customHeight="1">
      <c r="A8" s="38"/>
      <c r="B8" s="30"/>
      <c r="C8" s="38"/>
      <c r="D8" s="30"/>
      <c r="E8" s="42"/>
      <c r="F8" s="30"/>
      <c r="G8" s="30"/>
      <c r="H8" s="30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30"/>
      <c r="V8" s="30"/>
      <c r="W8" s="30"/>
      <c r="X8" s="30"/>
      <c r="Y8" s="5" t="s">
        <v>40</v>
      </c>
      <c r="Z8" s="5" t="s">
        <v>50</v>
      </c>
      <c r="AA8" s="5" t="s">
        <v>51</v>
      </c>
      <c r="AB8" s="5" t="s">
        <v>52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43"/>
      <c r="AY8" s="43"/>
      <c r="AZ8" s="43"/>
      <c r="BA8" s="40"/>
      <c r="BB8" s="40"/>
      <c r="BC8" s="40"/>
    </row>
    <row r="9" spans="1:55" ht="19.5" customHeight="1">
      <c r="A9" s="14"/>
      <c r="B9" s="15" t="s">
        <v>53</v>
      </c>
      <c r="C9" s="15"/>
      <c r="D9" s="15"/>
      <c r="E9" s="25">
        <v>1566.56</v>
      </c>
      <c r="F9" s="25">
        <v>1566.56</v>
      </c>
      <c r="G9" s="25">
        <v>1566.56</v>
      </c>
      <c r="H9" s="7">
        <v>276.85000000000002</v>
      </c>
      <c r="I9" s="7">
        <v>276.85000000000002</v>
      </c>
      <c r="J9" s="7">
        <v>276.85000000000002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 t="shared" ref="T9:T16" si="0">I9-SUM(J9:S9)</f>
        <v>0</v>
      </c>
      <c r="U9" s="7">
        <v>0</v>
      </c>
      <c r="V9" s="7">
        <v>0</v>
      </c>
      <c r="W9" s="7">
        <v>0</v>
      </c>
      <c r="X9" s="7">
        <f t="shared" ref="X9:X16" si="1">SUM(Y9,AC9)</f>
        <v>500</v>
      </c>
      <c r="Y9" s="8">
        <f t="shared" ref="Y9:Y16" si="2">SUM(Z9:AB9)</f>
        <v>500</v>
      </c>
      <c r="Z9" s="7">
        <v>500</v>
      </c>
      <c r="AA9" s="7">
        <v>0</v>
      </c>
      <c r="AB9" s="7">
        <v>0</v>
      </c>
      <c r="AC9" s="7">
        <v>0</v>
      </c>
      <c r="AD9" s="8">
        <f t="shared" ref="AD9:AD16" si="3">SUM(AE9,AF9)</f>
        <v>0</v>
      </c>
      <c r="AE9" s="7">
        <v>0</v>
      </c>
      <c r="AF9" s="7">
        <v>0</v>
      </c>
      <c r="AG9" s="7">
        <v>0</v>
      </c>
      <c r="AH9" s="8">
        <f t="shared" ref="AH9:AH16" si="4">SUM(AI9:AM9)</f>
        <v>0</v>
      </c>
      <c r="AI9" s="7">
        <v>0</v>
      </c>
      <c r="AJ9" s="7">
        <v>0</v>
      </c>
      <c r="AK9" s="7">
        <v>0</v>
      </c>
      <c r="AL9" s="7">
        <v>0</v>
      </c>
      <c r="AM9" s="28">
        <v>0</v>
      </c>
      <c r="AN9" s="29">
        <v>789.71</v>
      </c>
      <c r="AO9" s="26">
        <v>789.71</v>
      </c>
      <c r="AP9" s="27">
        <f t="shared" ref="AP9:AP16" si="5">IFERROR(AX9-BA9,0)</f>
        <v>0</v>
      </c>
      <c r="AQ9" s="27">
        <v>0</v>
      </c>
      <c r="AR9" s="27">
        <f t="shared" ref="AR9:AR16" si="6">IFERROR((AX9-AQ9-BA9),0)</f>
        <v>0</v>
      </c>
      <c r="AS9" s="27">
        <f t="shared" ref="AS9:AT16" si="7">IFERROR((AY9-BB9),0)</f>
        <v>0</v>
      </c>
      <c r="AT9" s="27">
        <f t="shared" si="7"/>
        <v>0</v>
      </c>
      <c r="AU9" s="26">
        <v>789.71</v>
      </c>
      <c r="AV9" s="7">
        <v>0</v>
      </c>
      <c r="AW9" s="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</row>
    <row r="10" spans="1:55" ht="19.5" customHeight="1">
      <c r="A10" s="14" t="s">
        <v>54</v>
      </c>
      <c r="B10" s="15" t="s">
        <v>55</v>
      </c>
      <c r="C10" s="15"/>
      <c r="D10" s="15"/>
      <c r="E10" s="25">
        <v>1566.56</v>
      </c>
      <c r="F10" s="25">
        <v>1566.56</v>
      </c>
      <c r="G10" s="25">
        <v>1566.56</v>
      </c>
      <c r="H10" s="7">
        <v>276.85000000000002</v>
      </c>
      <c r="I10" s="7">
        <v>276.85000000000002</v>
      </c>
      <c r="J10" s="7">
        <v>276.85000000000002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 t="shared" si="0"/>
        <v>0</v>
      </c>
      <c r="U10" s="7">
        <v>0</v>
      </c>
      <c r="V10" s="7">
        <v>0</v>
      </c>
      <c r="W10" s="7">
        <v>0</v>
      </c>
      <c r="X10" s="7">
        <f t="shared" si="1"/>
        <v>500</v>
      </c>
      <c r="Y10" s="8">
        <f t="shared" si="2"/>
        <v>500</v>
      </c>
      <c r="Z10" s="7">
        <v>500</v>
      </c>
      <c r="AA10" s="7">
        <v>0</v>
      </c>
      <c r="AB10" s="7">
        <v>0</v>
      </c>
      <c r="AC10" s="7">
        <v>0</v>
      </c>
      <c r="AD10" s="8">
        <f t="shared" si="3"/>
        <v>0</v>
      </c>
      <c r="AE10" s="7">
        <v>0</v>
      </c>
      <c r="AF10" s="7">
        <v>0</v>
      </c>
      <c r="AG10" s="7">
        <v>0</v>
      </c>
      <c r="AH10" s="8">
        <f t="shared" si="4"/>
        <v>0</v>
      </c>
      <c r="AI10" s="7">
        <v>0</v>
      </c>
      <c r="AJ10" s="7">
        <v>0</v>
      </c>
      <c r="AK10" s="7">
        <v>0</v>
      </c>
      <c r="AL10" s="7">
        <v>0</v>
      </c>
      <c r="AM10" s="28">
        <v>0</v>
      </c>
      <c r="AN10" s="29">
        <v>789.71</v>
      </c>
      <c r="AO10" s="26">
        <v>789.71</v>
      </c>
      <c r="AP10" s="27">
        <f t="shared" si="5"/>
        <v>0</v>
      </c>
      <c r="AQ10" s="27">
        <v>0</v>
      </c>
      <c r="AR10" s="27">
        <f t="shared" si="6"/>
        <v>0</v>
      </c>
      <c r="AS10" s="27">
        <f t="shared" si="7"/>
        <v>0</v>
      </c>
      <c r="AT10" s="27">
        <f t="shared" si="7"/>
        <v>0</v>
      </c>
      <c r="AU10" s="26">
        <v>789.71</v>
      </c>
      <c r="AV10" s="7">
        <v>0</v>
      </c>
      <c r="AW10" s="7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</row>
    <row r="11" spans="1:55" ht="19.5" customHeight="1">
      <c r="A11" s="14" t="s">
        <v>56</v>
      </c>
      <c r="B11" s="15" t="s">
        <v>64</v>
      </c>
      <c r="C11" s="15"/>
      <c r="D11" s="15"/>
      <c r="E11" s="25">
        <v>1566.56</v>
      </c>
      <c r="F11" s="25">
        <v>1566.56</v>
      </c>
      <c r="G11" s="25">
        <v>1566.56</v>
      </c>
      <c r="H11" s="7">
        <v>276.85000000000002</v>
      </c>
      <c r="I11" s="7">
        <v>276.85000000000002</v>
      </c>
      <c r="J11" s="7">
        <v>276.85000000000002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 t="shared" si="0"/>
        <v>0</v>
      </c>
      <c r="U11" s="7">
        <v>0</v>
      </c>
      <c r="V11" s="7">
        <v>0</v>
      </c>
      <c r="W11" s="7">
        <v>0</v>
      </c>
      <c r="X11" s="7">
        <f t="shared" si="1"/>
        <v>500</v>
      </c>
      <c r="Y11" s="8">
        <f t="shared" si="2"/>
        <v>500</v>
      </c>
      <c r="Z11" s="7">
        <v>500</v>
      </c>
      <c r="AA11" s="7">
        <v>0</v>
      </c>
      <c r="AB11" s="7">
        <v>0</v>
      </c>
      <c r="AC11" s="7">
        <v>0</v>
      </c>
      <c r="AD11" s="8">
        <f t="shared" si="3"/>
        <v>0</v>
      </c>
      <c r="AE11" s="7">
        <v>0</v>
      </c>
      <c r="AF11" s="7">
        <v>0</v>
      </c>
      <c r="AG11" s="7">
        <v>0</v>
      </c>
      <c r="AH11" s="8">
        <f t="shared" si="4"/>
        <v>0</v>
      </c>
      <c r="AI11" s="7">
        <v>0</v>
      </c>
      <c r="AJ11" s="7">
        <v>0</v>
      </c>
      <c r="AK11" s="7">
        <v>0</v>
      </c>
      <c r="AL11" s="7">
        <v>0</v>
      </c>
      <c r="AM11" s="28">
        <v>0</v>
      </c>
      <c r="AN11" s="29">
        <v>789.71</v>
      </c>
      <c r="AO11" s="26">
        <v>789.71</v>
      </c>
      <c r="AP11" s="27">
        <f t="shared" si="5"/>
        <v>0</v>
      </c>
      <c r="AQ11" s="27">
        <v>0</v>
      </c>
      <c r="AR11" s="27">
        <f t="shared" si="6"/>
        <v>0</v>
      </c>
      <c r="AS11" s="27">
        <f t="shared" si="7"/>
        <v>0</v>
      </c>
      <c r="AT11" s="27">
        <f t="shared" si="7"/>
        <v>0</v>
      </c>
      <c r="AU11" s="26">
        <v>789.71</v>
      </c>
      <c r="AV11" s="7">
        <v>0</v>
      </c>
      <c r="AW11" s="7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</row>
    <row r="12" spans="1:55" ht="19.5" customHeight="1">
      <c r="A12" s="14"/>
      <c r="B12" s="15"/>
      <c r="C12" s="15" t="s">
        <v>65</v>
      </c>
      <c r="D12" s="15" t="s">
        <v>66</v>
      </c>
      <c r="E12" s="16">
        <f t="shared" ref="E12:E16" si="8">SUM(F12,AN12)</f>
        <v>30.65</v>
      </c>
      <c r="F12" s="8">
        <f t="shared" ref="F12:F16" si="9">SUM(G12,AG12,AH12)</f>
        <v>30.65</v>
      </c>
      <c r="G12" s="8">
        <v>30.65</v>
      </c>
      <c r="H12" s="7">
        <v>30.65</v>
      </c>
      <c r="I12" s="7">
        <v>30.65</v>
      </c>
      <c r="J12" s="7">
        <v>30.65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 t="shared" si="0"/>
        <v>0</v>
      </c>
      <c r="U12" s="7">
        <v>0</v>
      </c>
      <c r="V12" s="7">
        <v>0</v>
      </c>
      <c r="W12" s="7">
        <v>0</v>
      </c>
      <c r="X12" s="7">
        <f t="shared" si="1"/>
        <v>0</v>
      </c>
      <c r="Y12" s="8">
        <f t="shared" si="2"/>
        <v>0</v>
      </c>
      <c r="Z12" s="7">
        <v>0</v>
      </c>
      <c r="AA12" s="7">
        <v>0</v>
      </c>
      <c r="AB12" s="7">
        <v>0</v>
      </c>
      <c r="AC12" s="7">
        <v>0</v>
      </c>
      <c r="AD12" s="8">
        <f t="shared" si="3"/>
        <v>0</v>
      </c>
      <c r="AE12" s="7">
        <v>0</v>
      </c>
      <c r="AF12" s="7">
        <v>0</v>
      </c>
      <c r="AG12" s="7">
        <v>0</v>
      </c>
      <c r="AH12" s="8">
        <f t="shared" si="4"/>
        <v>0</v>
      </c>
      <c r="AI12" s="7">
        <v>0</v>
      </c>
      <c r="AJ12" s="7">
        <v>0</v>
      </c>
      <c r="AK12" s="7">
        <v>0</v>
      </c>
      <c r="AL12" s="7">
        <v>0</v>
      </c>
      <c r="AM12" s="28">
        <v>0</v>
      </c>
      <c r="AN12" s="28">
        <f t="shared" ref="AN12:AN16" si="10">SUM(AO12,AV12,AW12)</f>
        <v>0</v>
      </c>
      <c r="AO12" s="27">
        <f t="shared" ref="AO12:AO16" si="11">SUM(AP12,AS12,AT12,AU12)</f>
        <v>0</v>
      </c>
      <c r="AP12" s="27">
        <f t="shared" si="5"/>
        <v>0</v>
      </c>
      <c r="AQ12" s="27">
        <v>0</v>
      </c>
      <c r="AR12" s="27">
        <f t="shared" si="6"/>
        <v>0</v>
      </c>
      <c r="AS12" s="27">
        <f t="shared" si="7"/>
        <v>0</v>
      </c>
      <c r="AT12" s="27">
        <f t="shared" si="7"/>
        <v>0</v>
      </c>
      <c r="AU12" s="27">
        <f t="shared" ref="AU12:AU16" si="12">IFERROR(SUM(BA12:BC12),0)</f>
        <v>0</v>
      </c>
      <c r="AV12" s="7">
        <v>0</v>
      </c>
      <c r="AW12" s="7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</row>
    <row r="13" spans="1:55" ht="19.5" customHeight="1">
      <c r="A13" s="14"/>
      <c r="B13" s="15"/>
      <c r="C13" s="15" t="s">
        <v>67</v>
      </c>
      <c r="D13" s="15" t="s">
        <v>68</v>
      </c>
      <c r="E13" s="16">
        <f t="shared" si="8"/>
        <v>4.2</v>
      </c>
      <c r="F13" s="8">
        <f t="shared" si="9"/>
        <v>4.2</v>
      </c>
      <c r="G13" s="8">
        <v>4.2</v>
      </c>
      <c r="H13" s="7">
        <v>4.2</v>
      </c>
      <c r="I13" s="7">
        <v>4.2</v>
      </c>
      <c r="J13" s="7">
        <v>4.2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f t="shared" si="0"/>
        <v>0</v>
      </c>
      <c r="U13" s="7">
        <v>0</v>
      </c>
      <c r="V13" s="7">
        <v>0</v>
      </c>
      <c r="W13" s="7">
        <v>0</v>
      </c>
      <c r="X13" s="7">
        <f t="shared" si="1"/>
        <v>0</v>
      </c>
      <c r="Y13" s="8">
        <f t="shared" si="2"/>
        <v>0</v>
      </c>
      <c r="Z13" s="7">
        <v>0</v>
      </c>
      <c r="AA13" s="7">
        <v>0</v>
      </c>
      <c r="AB13" s="7">
        <v>0</v>
      </c>
      <c r="AC13" s="7">
        <v>0</v>
      </c>
      <c r="AD13" s="8">
        <f t="shared" si="3"/>
        <v>0</v>
      </c>
      <c r="AE13" s="7">
        <v>0</v>
      </c>
      <c r="AF13" s="7">
        <v>0</v>
      </c>
      <c r="AG13" s="7">
        <v>0</v>
      </c>
      <c r="AH13" s="8">
        <f t="shared" si="4"/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8">
        <f t="shared" si="10"/>
        <v>0</v>
      </c>
      <c r="AO13" s="8">
        <f t="shared" si="11"/>
        <v>0</v>
      </c>
      <c r="AP13" s="7">
        <f t="shared" si="5"/>
        <v>0</v>
      </c>
      <c r="AQ13" s="7">
        <v>0</v>
      </c>
      <c r="AR13" s="8">
        <f t="shared" si="6"/>
        <v>0</v>
      </c>
      <c r="AS13" s="7">
        <f t="shared" si="7"/>
        <v>0</v>
      </c>
      <c r="AT13" s="7">
        <f t="shared" si="7"/>
        <v>0</v>
      </c>
      <c r="AU13" s="7">
        <f t="shared" si="12"/>
        <v>0</v>
      </c>
      <c r="AV13" s="7">
        <v>0</v>
      </c>
      <c r="AW13" s="7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  <c r="BC13" s="18">
        <v>0</v>
      </c>
    </row>
    <row r="14" spans="1:55" ht="19.5" customHeight="1">
      <c r="A14" s="14"/>
      <c r="B14" s="15"/>
      <c r="C14" s="15" t="s">
        <v>69</v>
      </c>
      <c r="D14" s="15" t="s">
        <v>70</v>
      </c>
      <c r="E14" s="16">
        <f t="shared" si="8"/>
        <v>42</v>
      </c>
      <c r="F14" s="7">
        <f t="shared" si="9"/>
        <v>42</v>
      </c>
      <c r="G14" s="7">
        <v>42</v>
      </c>
      <c r="H14" s="7">
        <v>42</v>
      </c>
      <c r="I14" s="7">
        <v>42</v>
      </c>
      <c r="J14" s="7">
        <v>42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f t="shared" si="0"/>
        <v>0</v>
      </c>
      <c r="U14" s="7">
        <v>0</v>
      </c>
      <c r="V14" s="7">
        <v>0</v>
      </c>
      <c r="W14" s="7">
        <v>0</v>
      </c>
      <c r="X14" s="7">
        <f t="shared" si="1"/>
        <v>0</v>
      </c>
      <c r="Y14" s="8">
        <f t="shared" si="2"/>
        <v>0</v>
      </c>
      <c r="Z14" s="7">
        <v>0</v>
      </c>
      <c r="AA14" s="7">
        <v>0</v>
      </c>
      <c r="AB14" s="7">
        <v>0</v>
      </c>
      <c r="AC14" s="7">
        <v>0</v>
      </c>
      <c r="AD14" s="8">
        <f t="shared" si="3"/>
        <v>0</v>
      </c>
      <c r="AE14" s="7">
        <v>0</v>
      </c>
      <c r="AF14" s="7">
        <v>0</v>
      </c>
      <c r="AG14" s="7">
        <v>0</v>
      </c>
      <c r="AH14" s="8">
        <f t="shared" si="4"/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8">
        <f t="shared" si="10"/>
        <v>0</v>
      </c>
      <c r="AO14" s="8">
        <f t="shared" si="11"/>
        <v>0</v>
      </c>
      <c r="AP14" s="7">
        <f t="shared" si="5"/>
        <v>0</v>
      </c>
      <c r="AQ14" s="7">
        <v>0</v>
      </c>
      <c r="AR14" s="8">
        <f t="shared" si="6"/>
        <v>0</v>
      </c>
      <c r="AS14" s="7">
        <f t="shared" si="7"/>
        <v>0</v>
      </c>
      <c r="AT14" s="7">
        <f t="shared" si="7"/>
        <v>0</v>
      </c>
      <c r="AU14" s="7">
        <f t="shared" si="12"/>
        <v>0</v>
      </c>
      <c r="AV14" s="7">
        <v>0</v>
      </c>
      <c r="AW14" s="7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</row>
    <row r="15" spans="1:55" ht="19.5" customHeight="1">
      <c r="A15" s="14"/>
      <c r="B15" s="15"/>
      <c r="C15" s="15" t="s">
        <v>71</v>
      </c>
      <c r="D15" s="15" t="s">
        <v>72</v>
      </c>
      <c r="E15" s="16">
        <f t="shared" si="8"/>
        <v>500</v>
      </c>
      <c r="F15" s="7">
        <f t="shared" si="9"/>
        <v>500</v>
      </c>
      <c r="G15" s="7">
        <v>500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f t="shared" si="0"/>
        <v>0</v>
      </c>
      <c r="U15" s="7">
        <v>0</v>
      </c>
      <c r="V15" s="7">
        <v>0</v>
      </c>
      <c r="W15" s="7">
        <v>0</v>
      </c>
      <c r="X15" s="7">
        <f t="shared" si="1"/>
        <v>500</v>
      </c>
      <c r="Y15" s="8">
        <f t="shared" si="2"/>
        <v>500</v>
      </c>
      <c r="Z15" s="7">
        <v>500</v>
      </c>
      <c r="AA15" s="7">
        <v>0</v>
      </c>
      <c r="AB15" s="7">
        <v>0</v>
      </c>
      <c r="AC15" s="7">
        <v>0</v>
      </c>
      <c r="AD15" s="8">
        <f t="shared" si="3"/>
        <v>0</v>
      </c>
      <c r="AE15" s="7">
        <v>0</v>
      </c>
      <c r="AF15" s="7">
        <v>0</v>
      </c>
      <c r="AG15" s="7">
        <v>0</v>
      </c>
      <c r="AH15" s="8">
        <f t="shared" si="4"/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8">
        <f t="shared" si="10"/>
        <v>0</v>
      </c>
      <c r="AO15" s="8">
        <f t="shared" si="11"/>
        <v>0</v>
      </c>
      <c r="AP15" s="7">
        <f t="shared" si="5"/>
        <v>0</v>
      </c>
      <c r="AQ15" s="7">
        <v>0</v>
      </c>
      <c r="AR15" s="8">
        <f t="shared" si="6"/>
        <v>0</v>
      </c>
      <c r="AS15" s="7">
        <f t="shared" si="7"/>
        <v>0</v>
      </c>
      <c r="AT15" s="7">
        <f t="shared" si="7"/>
        <v>0</v>
      </c>
      <c r="AU15" s="7">
        <f t="shared" si="12"/>
        <v>0</v>
      </c>
      <c r="AV15" s="7">
        <v>0</v>
      </c>
      <c r="AW15" s="7">
        <v>0</v>
      </c>
      <c r="AX15" s="18">
        <v>0</v>
      </c>
      <c r="AY15" s="18">
        <v>0</v>
      </c>
      <c r="AZ15" s="18">
        <v>0</v>
      </c>
      <c r="BA15" s="18">
        <v>0</v>
      </c>
      <c r="BB15" s="18">
        <v>0</v>
      </c>
      <c r="BC15" s="18">
        <v>0</v>
      </c>
    </row>
    <row r="16" spans="1:55" ht="19.5" customHeight="1">
      <c r="A16" s="14"/>
      <c r="B16" s="15"/>
      <c r="C16" s="15" t="s">
        <v>73</v>
      </c>
      <c r="D16" s="15" t="s">
        <v>74</v>
      </c>
      <c r="E16" s="16">
        <f t="shared" si="8"/>
        <v>200</v>
      </c>
      <c r="F16" s="7">
        <f t="shared" si="9"/>
        <v>200</v>
      </c>
      <c r="G16" s="7">
        <v>200</v>
      </c>
      <c r="H16" s="7">
        <v>200</v>
      </c>
      <c r="I16" s="7">
        <v>200</v>
      </c>
      <c r="J16" s="7">
        <v>200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f t="shared" si="0"/>
        <v>0</v>
      </c>
      <c r="U16" s="7">
        <v>0</v>
      </c>
      <c r="V16" s="7">
        <v>0</v>
      </c>
      <c r="W16" s="7">
        <v>0</v>
      </c>
      <c r="X16" s="7">
        <f t="shared" si="1"/>
        <v>0</v>
      </c>
      <c r="Y16" s="8">
        <f t="shared" si="2"/>
        <v>0</v>
      </c>
      <c r="Z16" s="7">
        <v>0</v>
      </c>
      <c r="AA16" s="7">
        <v>0</v>
      </c>
      <c r="AB16" s="7">
        <v>0</v>
      </c>
      <c r="AC16" s="7">
        <v>0</v>
      </c>
      <c r="AD16" s="8">
        <f t="shared" si="3"/>
        <v>0</v>
      </c>
      <c r="AE16" s="7">
        <v>0</v>
      </c>
      <c r="AF16" s="7">
        <v>0</v>
      </c>
      <c r="AG16" s="7">
        <v>0</v>
      </c>
      <c r="AH16" s="8">
        <f t="shared" si="4"/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8">
        <f t="shared" si="10"/>
        <v>0</v>
      </c>
      <c r="AO16" s="8">
        <f t="shared" si="11"/>
        <v>0</v>
      </c>
      <c r="AP16" s="7">
        <f t="shared" si="5"/>
        <v>0</v>
      </c>
      <c r="AQ16" s="7">
        <v>0</v>
      </c>
      <c r="AR16" s="8">
        <f t="shared" si="6"/>
        <v>0</v>
      </c>
      <c r="AS16" s="7">
        <f t="shared" si="7"/>
        <v>0</v>
      </c>
      <c r="AT16" s="7">
        <f t="shared" si="7"/>
        <v>0</v>
      </c>
      <c r="AU16" s="7">
        <f t="shared" si="12"/>
        <v>0</v>
      </c>
      <c r="AV16" s="7">
        <v>0</v>
      </c>
      <c r="AW16" s="7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0</v>
      </c>
      <c r="BC16" s="18">
        <v>0</v>
      </c>
    </row>
    <row r="17" spans="1:49" ht="20.100000000000001" customHeight="1">
      <c r="A17" s="19"/>
      <c r="B17" s="20"/>
      <c r="C17" s="21" t="s">
        <v>75</v>
      </c>
      <c r="D17" s="21" t="s">
        <v>76</v>
      </c>
      <c r="E17" s="22">
        <v>789.71</v>
      </c>
      <c r="F17" s="22">
        <v>789.71</v>
      </c>
      <c r="G17" s="22">
        <v>789.71</v>
      </c>
      <c r="H17" s="19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20">
        <v>789.71</v>
      </c>
      <c r="AO17" s="24">
        <v>789.71</v>
      </c>
      <c r="AP17" s="24"/>
      <c r="AQ17" s="24"/>
      <c r="AR17" s="24"/>
      <c r="AS17" s="24"/>
      <c r="AT17" s="24"/>
      <c r="AU17" s="24">
        <v>789.71</v>
      </c>
      <c r="AV17" s="19"/>
      <c r="AW17" s="19"/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2025-03-12T03:11:30Z</dcterms:modified>
</cp:coreProperties>
</file>