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540" firstSheet="2" activeTab="2"/>
  </bookViews>
  <sheets>
    <sheet name="1-1部门预算收支总表" sheetId="1" r:id="rId1"/>
    <sheet name="1-2部门预算收入总表" sheetId="3" r:id="rId2"/>
    <sheet name="1-3部门预算支出总表" sheetId="4" r:id="rId3"/>
    <sheet name="1-4部门预算财政拨款收支总表" sheetId="5" r:id="rId4"/>
    <sheet name="1-5一般公共预算财政拨款支出表" sheetId="6" r:id="rId5"/>
    <sheet name="1-6一般公共预算财政拨款基本支出表(部门经济分类" sheetId="7" r:id="rId6"/>
    <sheet name="1-7一般公共预算财政拨款基本支出表（政府经济分类）" sheetId="2" r:id="rId7"/>
    <sheet name="1-8政府性基金财政拨款支出表" sheetId="8" r:id="rId8"/>
    <sheet name="1-9部门预算财政拨款“三公”经费支出表" sheetId="9" r:id="rId9"/>
  </sheets>
  <calcPr calcId="144525" refMode="R1C1"/>
</workbook>
</file>

<file path=xl/calcChain.xml><?xml version="1.0" encoding="utf-8"?>
<calcChain xmlns="http://schemas.openxmlformats.org/spreadsheetml/2006/main">
  <c r="E41" i="2"/>
  <c r="D41"/>
  <c r="E40"/>
  <c r="D40"/>
  <c r="E6"/>
  <c r="D6"/>
  <c r="D39" i="6"/>
  <c r="D38"/>
  <c r="D37"/>
  <c r="F13"/>
  <c r="E13"/>
  <c r="D13"/>
  <c r="F11"/>
  <c r="E11"/>
  <c r="D11"/>
  <c r="F9"/>
  <c r="E9"/>
  <c r="D9"/>
  <c r="F8"/>
  <c r="E8"/>
  <c r="D8"/>
  <c r="F7"/>
  <c r="E7"/>
  <c r="D7"/>
  <c r="F6"/>
  <c r="E6"/>
  <c r="D6"/>
  <c r="F10" i="5"/>
  <c r="E10"/>
  <c r="C6"/>
  <c r="E9" i="4"/>
  <c r="D9"/>
  <c r="E8"/>
  <c r="D8"/>
  <c r="E7"/>
  <c r="D7"/>
  <c r="F6"/>
  <c r="E6"/>
  <c r="D6"/>
  <c r="F9" i="3"/>
  <c r="E9"/>
  <c r="D9"/>
  <c r="F8"/>
  <c r="E8"/>
  <c r="D8"/>
  <c r="F7"/>
  <c r="E7"/>
  <c r="D7"/>
  <c r="G6"/>
  <c r="F6"/>
  <c r="E6"/>
  <c r="D6"/>
  <c r="E38" i="1"/>
  <c r="C38"/>
  <c r="E36"/>
  <c r="C36"/>
  <c r="E10"/>
  <c r="C6"/>
</calcChain>
</file>

<file path=xl/sharedStrings.xml><?xml version="1.0" encoding="utf-8"?>
<sst xmlns="http://schemas.openxmlformats.org/spreadsheetml/2006/main" count="881" uniqueCount="437">
  <si>
    <t>部门预算收支总表</t>
  </si>
  <si>
    <t>预算单位编码及名称：[207]青岛市黄岛区教育和体育局</t>
  </si>
  <si>
    <t/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</si>
  <si>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</si>
  <si>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</si>
  <si>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</si>
  <si>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</si>
  <si>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</si>
  <si>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</si>
  <si>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</si>
  <si>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</si>
  <si>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</si>
  <si>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</si>
  <si>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</si>
  <si>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379.00</t>
  </si>
  <si>
    <t>二、外交支出</t>
  </si>
  <si>
    <t>三、国有资本经营预算拨款收入</t>
  </si>
  <si>
    <t>三、国防支出</t>
  </si>
  <si>
    <t>四、财政专户管理资金收入</t>
  </si>
  <si>
    <t>6398.64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</si>
  <si>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</si>
  <si>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</si>
  <si>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</si>
  <si>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</si>
  <si>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</si>
  <si>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</si>
  <si>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</si>
  <si>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1020.98</t>
  </si>
  <si>
    <t>八、附属单位上缴收入</t>
  </si>
  <si>
    <t>八、社会保障和就业支出</t>
  </si>
  <si>
    <t>53436.02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</si>
  <si>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</si>
  <si>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</si>
  <si>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</si>
  <si>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</si>
  <si>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</si>
  <si>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</si>
  <si>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</si>
  <si>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</si>
  <si>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</si>
  <si>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</si>
  <si>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</si>
  <si>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</si>
  <si>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</si>
  <si>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36397.29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</si>
  <si>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</si>
  <si>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</si>
  <si>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</si>
  <si>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</si>
  <si>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</si>
  <si>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</si>
  <si>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</si>
  <si>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</si>
  <si>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</si>
  <si>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</si>
  <si>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</si>
  <si>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</si>
  <si>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</si>
  <si>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</si>
  <si>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</si>
  <si>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</si>
  <si>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</si>
  <si>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</si>
  <si>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</si>
  <si>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</si>
  <si>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</si>
  <si>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</si>
  <si>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</si>
  <si>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</si>
  <si>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</si>
  <si>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</si>
  <si>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</si>
  <si>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</si>
  <si>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</si>
  <si>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</si>
  <si>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</si>
  <si>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</si>
  <si>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</si>
  <si>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</si>
  <si>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</si>
  <si>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</si>
  <si>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</si>
  <si>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</si>
  <si>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</si>
  <si>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</si>
  <si>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</si>
  <si>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</si>
  <si>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</si>
  <si>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</si>
  <si>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</si>
  <si>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</si>
  <si>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</si>
  <si>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</si>
  <si>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</si>
  <si>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</si>
  <si>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</si>
  <si>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</si>
  <si>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</si>
  <si>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</si>
  <si>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</si>
  <si>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2050302</t>
  </si>
  <si>
    <t>中等职业教育</t>
  </si>
  <si>
    <t>20504</t>
  </si>
  <si>
    <t>成人教育</t>
  </si>
  <si>
    <t>2050499</t>
  </si>
  <si>
    <t>其他成人教育支出</t>
  </si>
  <si>
    <t>20507</t>
  </si>
  <si>
    <t>特殊教育</t>
  </si>
  <si>
    <t>2050701</t>
  </si>
  <si>
    <t>特殊学校教育</t>
  </si>
  <si>
    <t>20509</t>
  </si>
  <si>
    <t>教育费附加安排的支出</t>
  </si>
  <si>
    <t>2050902</t>
  </si>
  <si>
    <t>农村中小学教学设施</t>
  </si>
  <si>
    <t>2050904</t>
  </si>
  <si>
    <t>城市中小学教学设施</t>
  </si>
  <si>
    <t>2050999</t>
  </si>
  <si>
    <t>其他教育费附加安排的支出</t>
  </si>
  <si>
    <t>20599</t>
  </si>
  <si>
    <t>其他教育支出</t>
  </si>
  <si>
    <t>2059999</t>
  </si>
  <si>
    <t>207</t>
  </si>
  <si>
    <t>文化旅游体育与传媒支出</t>
  </si>
  <si>
    <t>20703</t>
  </si>
  <si>
    <t>体育</t>
  </si>
  <si>
    <t>2070304</t>
  </si>
  <si>
    <t>运动项目管理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</si>
  <si>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</si>
  <si>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</si>
  <si>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</si>
  <si>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</si>
  <si>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</si>
  <si>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</si>
  <si>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</si>
  <si>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</si>
  <si>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</si>
  <si>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</si>
  <si>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21208</t>
  </si>
  <si>
    <t>国有土地使用权出让收入安排的支出</t>
  </si>
  <si>
    <t>2120815</t>
  </si>
  <si>
    <t>农村社会事业支出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</si>
  <si>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</si>
  <si>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</si>
  <si>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</si>
  <si>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</si>
  <si>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</si>
  <si>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</si>
  <si>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</si>
  <si>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</si>
  <si>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</si>
  <si>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</si>
  <si>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</si>
  <si>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</si>
  <si>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</si>
  <si>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</si>
  <si>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</si>
  <si>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</si>
  <si>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</si>
  <si>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</si>
  <si>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</si>
  <si>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</si>
  <si>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</si>
  <si>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</si>
  <si>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</si>
  <si>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</si>
  <si>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</si>
  <si>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</si>
  <si>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</si>
  <si>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</si>
  <si>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</si>
  <si>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</si>
  <si>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</si>
  <si>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</si>
  <si>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</si>
  <si>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</si>
  <si>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</si>
  <si>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</si>
  <si>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</si>
  <si>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</si>
  <si>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</si>
  <si>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</si>
  <si>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</si>
  <si>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</si>
  <si>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</si>
  <si>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</si>
  <si>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</si>
  <si>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</si>
  <si>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</si>
  <si>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</si>
  <si>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</si>
  <si>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</si>
  <si>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</si>
  <si>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</si>
  <si>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</si>
  <si>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</si>
  <si>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</si>
  <si>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</si>
  <si>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</si>
  <si>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</si>
  <si>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</si>
  <si>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</si>
  <si>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</si>
  <si>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</si>
  <si>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</si>
  <si>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</si>
  <si>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</si>
  <si>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</si>
  <si>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</si>
  <si>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</si>
  <si>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</si>
  <si>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</si>
  <si>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</si>
  <si>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</si>
  <si>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</si>
  <si>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</si>
  <si>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</si>
  <si>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</si>
  <si>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3021202</t>
  </si>
  <si>
    <t>其他因公出国（境）费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</si>
  <si>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</si>
  <si>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</si>
  <si>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</si>
  <si>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</si>
  <si>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</si>
  <si>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</si>
  <si>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</si>
  <si>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</si>
  <si>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</si>
  <si>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</si>
  <si>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</si>
  <si>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</si>
  <si>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</si>
  <si>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</si>
  <si>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</si>
  <si>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</si>
  <si>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</si>
  <si>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</si>
  <si>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</si>
  <si>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</si>
  <si>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</si>
  <si>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</si>
  <si>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</si>
  <si>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</si>
  <si>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</si>
  <si>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</si>
  <si>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</si>
  <si>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</si>
  <si>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</si>
  <si>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</si>
  <si>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</si>
  <si>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</si>
  <si>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</si>
  <si>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</si>
  <si>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30399</t>
  </si>
  <si>
    <t>其他对个人和家庭的补助</t>
  </si>
  <si>
    <t>309</t>
  </si>
  <si>
    <t>资本性支出（基本建设）</t>
  </si>
  <si>
    <t>30902</t>
  </si>
  <si>
    <t>办公设备购置</t>
  </si>
  <si>
    <t>310</t>
  </si>
  <si>
    <t>资本性支出</t>
  </si>
  <si>
    <t>31001</t>
  </si>
  <si>
    <t>房屋建筑物购建</t>
  </si>
  <si>
    <t>31002</t>
  </si>
  <si>
    <t>31003</t>
  </si>
  <si>
    <t>专用设备购置</t>
  </si>
  <si>
    <t>31006</t>
  </si>
  <si>
    <t>大型修缮</t>
  </si>
  <si>
    <t>31007</t>
  </si>
  <si>
    <t>信息网络及软件购置更新</t>
  </si>
  <si>
    <t>31022</t>
  </si>
  <si>
    <t>无形资产购置</t>
  </si>
  <si>
    <t>31099</t>
  </si>
  <si>
    <t>其他资本性支出</t>
  </si>
  <si>
    <t>399</t>
  </si>
  <si>
    <t>其他支出</t>
  </si>
  <si>
    <t>39999</t>
  </si>
  <si>
    <t>一般公共预算财政拨款基本支出表（政府经济分类）</t>
  </si>
  <si>
    <t>政府经济分类科目</t>
  </si>
  <si>
    <t>本年一般公共预算基本支出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</si>
  <si>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</si>
  <si>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</si>
  <si>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</si>
  <si>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</si>
  <si>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</si>
  <si>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</si>
  <si>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</si>
  <si>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</si>
  <si>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</si>
  <si>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</si>
  <si>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</si>
  <si>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</si>
  <si>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</si>
  <si>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</si>
  <si>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</si>
  <si>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</si>
  <si>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</si>
  <si>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50206</t>
  </si>
  <si>
    <t>50207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</si>
  <si>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</si>
  <si>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</si>
  <si>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</si>
  <si>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</si>
  <si>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</si>
  <si>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</si>
  <si>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50299</t>
  </si>
  <si>
    <t>503</t>
  </si>
  <si>
    <t>机关资本性支出（一）</t>
  </si>
  <si>
    <t>50301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</si>
  <si>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</si>
  <si>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</si>
  <si>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</si>
  <si>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</si>
  <si>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</si>
  <si>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</si>
  <si>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</si>
  <si>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</si>
  <si>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</si>
  <si>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50399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</si>
  <si>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</si>
  <si>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</si>
  <si>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</si>
  <si>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</si>
  <si>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</si>
  <si>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</si>
  <si>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</si>
  <si>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</si>
  <si>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</si>
  <si>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</si>
  <si>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</si>
  <si>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</si>
  <si>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5050212</t>
  </si>
  <si>
    <t>5050215</t>
  </si>
  <si>
    <t>5050216</t>
  </si>
  <si>
    <t>5050217</t>
  </si>
  <si>
    <t>5050231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</si>
  <si>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</si>
  <si>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</si>
  <si>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</si>
  <si>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</si>
  <si>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</si>
  <si>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</si>
  <si>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</si>
  <si>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</si>
  <si>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</si>
  <si>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</si>
  <si>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</si>
  <si>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</si>
  <si>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</si>
  <si>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</si>
  <si>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</si>
  <si>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</si>
  <si>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</si>
  <si>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</si>
  <si>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</si>
  <si>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</si>
  <si>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50801</t>
  </si>
  <si>
    <t>对企业资本性支出（一）</t>
  </si>
  <si>
    <t>50802</t>
  </si>
  <si>
    <t>对企业资本性支出（二）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</si>
  <si>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</si>
  <si>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</si>
  <si>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</si>
  <si>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</si>
  <si>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</si>
  <si>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</si>
  <si>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</si>
  <si>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</si>
  <si>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</si>
  <si>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</si>
  <si>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</si>
  <si>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</si>
  <si>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</si>
  <si>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</si>
  <si>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</si>
  <si>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</si>
  <si>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</si>
  <si>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</si>
  <si>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</si>
  <si>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</si>
  <si>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</si>
  <si>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</si>
  <si>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</si>
  <si>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</si>
  <si>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</si>
  <si>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</si>
  <si>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</si>
  <si>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</si>
  <si>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</si>
  <si>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</si>
  <si>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</si>
  <si>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</si>
  <si>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</si>
  <si>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</si>
  <si>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</si>
  <si>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</si>
  <si>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</si>
  <si>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</si>
  <si>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</si>
  <si>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</si>
  <si>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</si>
  <si>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</si>
  <si>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</si>
  <si>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</si>
  <si>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</si>
  <si>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</si>
  <si>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</si>
  <si>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</si>
  <si>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</si>
  <si>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</si>
  <si>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</si>
  <si>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</si>
  <si>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</si>
  <si>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</si>
  <si>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</si>
  <si>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</si>
  <si>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</si>
  <si>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</si>
  <si>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</si>
  <si>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</si>
  <si>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</si>
  <si>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</si>
  <si>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</si>
  <si>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部门预算政府性基金预算财政拨款支出表</t>
  </si>
  <si>
    <t>部门预算财政拨款“三公”经费支出表</t>
  </si>
  <si>
    <t>资金性质</t>
  </si>
  <si>
    <t>政府性基金财政拨款</t>
  </si>
  <si>
    <t>84.40</t>
  </si>
  <si>
    <t>“三公”经费合计</t>
  </si>
  <si>
    <t>一、因公出国"境"费</t>
  </si>
  <si>
    <t>3.90</t>
  </si>
  <si>
    <t>二、公务用车购置及运维费</t>
  </si>
  <si>
    <t>62.30</t>
  </si>
  <si>
    <t xml:space="preserve">             其中:公务用车购置费</t>
  </si>
  <si>
    <t xml:space="preserve">             公务用车运行维护费</t>
  </si>
  <si>
    <t>三、公务接待费</t>
  </si>
  <si>
    <t>18.20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</si>
</sst>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11"/>
      <color indexed="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31">
    <xf numFmtId="0" fontId="0" fillId="0" borderId="0" xfId="0" applyFo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176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pane ySplit="1" topLeftCell="A14" activePane="bottomLeft" state="frozen"/>
      <selection pane="bottomLeft" activeCell="D7" sqref="D7"/>
    </sheetView>
  </sheetViews>
  <sheetFormatPr defaultColWidth="8.875" defaultRowHeight="15"/>
  <cols>
    <col min="1" max="1" width="4.875" style="11" customWidth="1"/>
    <col min="2" max="2" width="26.75" style="12" customWidth="1"/>
    <col min="3" max="3" width="16.875" style="11" customWidth="1"/>
    <col min="4" max="4" width="28.625" style="12" customWidth="1"/>
    <col min="5" max="5" width="13.125" style="11" customWidth="1"/>
  </cols>
  <sheetData>
    <row r="1" spans="1:5" ht="18" customHeight="1">
      <c r="A1" s="21" t="s">
        <v>0</v>
      </c>
      <c r="B1" s="21"/>
      <c r="C1" s="21"/>
      <c r="D1" s="21"/>
      <c r="E1" s="21"/>
    </row>
    <row r="2" spans="1:5" ht="27" customHeight="1">
      <c r="A2" s="22" t="s">
        <v>1</v>
      </c>
      <c r="B2" s="22" t="s">
        <v>2</v>
      </c>
      <c r="C2" s="22" t="s">
        <v>2</v>
      </c>
      <c r="D2" s="20" t="s">
        <v>3</v>
      </c>
      <c r="E2" s="20" t="s">
        <v>4</v>
      </c>
    </row>
    <row r="3" spans="1:5" ht="18" customHeight="1">
      <c r="A3" s="23" t="s">
        <v>5</v>
      </c>
      <c r="B3" s="23" t="s">
        <v>6</v>
      </c>
      <c r="C3" s="23" t="s">
        <v>2</v>
      </c>
      <c r="D3" s="23" t="s">
        <v>7</v>
      </c>
      <c r="E3" s="23" t="s">
        <v>2</v>
      </c>
    </row>
    <row r="4" spans="1:5" ht="18" customHeight="1">
      <c r="A4" s="23" t="s">
        <v>2</v>
      </c>
      <c r="B4" s="6" t="s">
        <v>8</v>
      </c>
      <c r="C4" s="6" t="s">
        <v>9</v>
      </c>
      <c r="D4" s="6" t="s">
        <v>8</v>
      </c>
      <c r="E4" s="6" t="s">
        <v>9</v>
      </c>
    </row>
    <row r="5" spans="1:5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</row>
    <row r="6" spans="1:5" ht="16.5" customHeight="1">
      <c r="A6" s="14">
        <v>1</v>
      </c>
      <c r="B6" s="15" t="s">
        <v>11</v>
      </c>
      <c r="C6" s="14">
        <f>585474.2+214.2</f>
        <v>585688.4</v>
      </c>
      <c r="D6" s="15" t="s">
        <v>12</v>
      </c>
      <c r="E6" s="14"/>
    </row>
    <row r="7" spans="1:5" ht="16.5" customHeight="1">
      <c r="A7" s="14">
        <v>2</v>
      </c>
      <c r="B7" s="15" t="s">
        <v>13</v>
      </c>
      <c r="C7" s="14" t="s">
        <v>14</v>
      </c>
      <c r="D7" s="15" t="s">
        <v>15</v>
      </c>
      <c r="E7" s="14"/>
    </row>
    <row r="8" spans="1:5" ht="16.5" customHeight="1">
      <c r="A8" s="14">
        <v>3</v>
      </c>
      <c r="B8" s="15" t="s">
        <v>16</v>
      </c>
      <c r="C8" s="14"/>
      <c r="D8" s="15" t="s">
        <v>17</v>
      </c>
      <c r="E8" s="14"/>
    </row>
    <row r="9" spans="1:5" ht="16.5" customHeight="1">
      <c r="A9" s="14">
        <v>4</v>
      </c>
      <c r="B9" s="15" t="s">
        <v>18</v>
      </c>
      <c r="C9" s="14" t="s">
        <v>19</v>
      </c>
      <c r="D9" s="15" t="s">
        <v>20</v>
      </c>
      <c r="E9" s="14"/>
    </row>
    <row r="10" spans="1:5" ht="16.5" customHeight="1">
      <c r="A10" s="14">
        <v>5</v>
      </c>
      <c r="B10" s="15" t="s">
        <v>21</v>
      </c>
      <c r="C10" s="14"/>
      <c r="D10" s="15" t="s">
        <v>22</v>
      </c>
      <c r="E10" s="14">
        <f>501152.24+80.5</f>
        <v>501232.74</v>
      </c>
    </row>
    <row r="11" spans="1:5" ht="16.5" customHeight="1">
      <c r="A11" s="14">
        <v>6</v>
      </c>
      <c r="B11" s="15" t="s">
        <v>23</v>
      </c>
      <c r="C11" s="14"/>
      <c r="D11" s="15" t="s">
        <v>24</v>
      </c>
      <c r="E11" s="14"/>
    </row>
    <row r="12" spans="1:5" ht="16.5" customHeight="1">
      <c r="A12" s="14">
        <v>7</v>
      </c>
      <c r="B12" s="15" t="s">
        <v>25</v>
      </c>
      <c r="C12" s="14"/>
      <c r="D12" s="15" t="s">
        <v>26</v>
      </c>
      <c r="E12" s="14" t="s">
        <v>27</v>
      </c>
    </row>
    <row r="13" spans="1:5" ht="16.5" customHeight="1">
      <c r="A13" s="14">
        <v>8</v>
      </c>
      <c r="B13" s="15" t="s">
        <v>28</v>
      </c>
      <c r="C13" s="14"/>
      <c r="D13" s="15" t="s">
        <v>29</v>
      </c>
      <c r="E13" s="14" t="s">
        <v>30</v>
      </c>
    </row>
    <row r="14" spans="1:5" ht="16.5" customHeight="1">
      <c r="A14" s="14">
        <v>9</v>
      </c>
      <c r="B14" s="15" t="s">
        <v>31</v>
      </c>
      <c r="C14" s="14"/>
      <c r="D14" s="15" t="s">
        <v>32</v>
      </c>
      <c r="E14" s="14"/>
    </row>
    <row r="15" spans="1:5" ht="16.5" customHeight="1">
      <c r="A15" s="14">
        <v>10</v>
      </c>
      <c r="B15" s="15"/>
      <c r="C15" s="14"/>
      <c r="D15" s="15" t="s">
        <v>33</v>
      </c>
      <c r="E15" s="14"/>
    </row>
    <row r="16" spans="1:5" ht="16.5" customHeight="1">
      <c r="A16" s="14">
        <v>11</v>
      </c>
      <c r="B16" s="15"/>
      <c r="C16" s="14"/>
      <c r="D16" s="15" t="s">
        <v>34</v>
      </c>
      <c r="E16" s="14"/>
    </row>
    <row r="17" spans="1:5" ht="16.5" customHeight="1">
      <c r="A17" s="14">
        <v>12</v>
      </c>
      <c r="B17" s="15"/>
      <c r="C17" s="14"/>
      <c r="D17" s="15" t="s">
        <v>35</v>
      </c>
      <c r="E17" s="14" t="s">
        <v>14</v>
      </c>
    </row>
    <row r="18" spans="1:5" ht="16.5" customHeight="1">
      <c r="A18" s="14">
        <v>13</v>
      </c>
      <c r="B18" s="15"/>
      <c r="C18" s="14"/>
      <c r="D18" s="15" t="s">
        <v>36</v>
      </c>
      <c r="E18" s="14"/>
    </row>
    <row r="19" spans="1:5" ht="16.5" customHeight="1">
      <c r="A19" s="14">
        <v>14</v>
      </c>
      <c r="B19" s="15"/>
      <c r="C19" s="14"/>
      <c r="D19" s="15" t="s">
        <v>37</v>
      </c>
      <c r="E19" s="14"/>
    </row>
    <row r="20" spans="1:5" ht="16.5" customHeight="1">
      <c r="A20" s="14">
        <v>15</v>
      </c>
      <c r="B20" s="15"/>
      <c r="C20" s="14"/>
      <c r="D20" s="15" t="s">
        <v>38</v>
      </c>
      <c r="E20" s="14"/>
    </row>
    <row r="21" spans="1:5" ht="16.5" customHeight="1">
      <c r="A21" s="14">
        <v>16</v>
      </c>
      <c r="B21" s="15"/>
      <c r="C21" s="14"/>
      <c r="D21" s="15" t="s">
        <v>39</v>
      </c>
      <c r="E21" s="14"/>
    </row>
    <row r="22" spans="1:5" ht="16.5" customHeight="1">
      <c r="A22" s="14">
        <v>17</v>
      </c>
      <c r="B22" s="15"/>
      <c r="C22" s="14"/>
      <c r="D22" s="15" t="s">
        <v>40</v>
      </c>
      <c r="E22" s="14"/>
    </row>
    <row r="23" spans="1:5" ht="16.5" customHeight="1">
      <c r="A23" s="14">
        <v>18</v>
      </c>
      <c r="B23" s="15"/>
      <c r="C23" s="14"/>
      <c r="D23" s="15" t="s">
        <v>41</v>
      </c>
      <c r="E23" s="14"/>
    </row>
    <row r="24" spans="1:5" ht="16.5" customHeight="1">
      <c r="A24" s="14">
        <v>19</v>
      </c>
      <c r="B24" s="15"/>
      <c r="C24" s="14"/>
      <c r="D24" s="15" t="s">
        <v>42</v>
      </c>
      <c r="E24" s="14"/>
    </row>
    <row r="25" spans="1:5" ht="16.5" customHeight="1">
      <c r="A25" s="14">
        <v>20</v>
      </c>
      <c r="B25" s="15"/>
      <c r="C25" s="14"/>
      <c r="D25" s="15" t="s">
        <v>43</v>
      </c>
      <c r="E25" s="14" t="s">
        <v>44</v>
      </c>
    </row>
    <row r="26" spans="1:5" ht="16.5" customHeight="1">
      <c r="A26" s="14">
        <v>21</v>
      </c>
      <c r="B26" s="15"/>
      <c r="C26" s="14"/>
      <c r="D26" s="15" t="s">
        <v>45</v>
      </c>
      <c r="E26" s="14"/>
    </row>
    <row r="27" spans="1:5" ht="16.5" customHeight="1">
      <c r="A27" s="14">
        <v>22</v>
      </c>
      <c r="B27" s="15"/>
      <c r="C27" s="14"/>
      <c r="D27" s="15" t="s">
        <v>46</v>
      </c>
      <c r="E27" s="14"/>
    </row>
    <row r="28" spans="1:5" ht="16.5" customHeight="1">
      <c r="A28" s="14">
        <v>23</v>
      </c>
      <c r="B28" s="15"/>
      <c r="C28" s="14"/>
      <c r="D28" s="15" t="s">
        <v>47</v>
      </c>
      <c r="E28" s="14"/>
    </row>
    <row r="29" spans="1:5" ht="16.5" customHeight="1">
      <c r="A29" s="14">
        <v>24</v>
      </c>
      <c r="B29" s="15"/>
      <c r="C29" s="14"/>
      <c r="D29" s="15" t="s">
        <v>48</v>
      </c>
      <c r="E29" s="14"/>
    </row>
    <row r="30" spans="1:5" ht="16.5" customHeight="1">
      <c r="A30" s="14">
        <v>25</v>
      </c>
      <c r="B30" s="15"/>
      <c r="C30" s="14"/>
      <c r="D30" s="15" t="s">
        <v>49</v>
      </c>
      <c r="E30" s="14"/>
    </row>
    <row r="31" spans="1:5" ht="16.5" customHeight="1">
      <c r="A31" s="14">
        <v>26</v>
      </c>
      <c r="B31" s="15"/>
      <c r="C31" s="14"/>
      <c r="D31" s="15" t="s">
        <v>50</v>
      </c>
      <c r="E31" s="14"/>
    </row>
    <row r="32" spans="1:5" ht="16.5" customHeight="1">
      <c r="A32" s="14">
        <v>27</v>
      </c>
      <c r="B32" s="15"/>
      <c r="C32" s="14"/>
      <c r="D32" s="15" t="s">
        <v>51</v>
      </c>
      <c r="E32" s="14"/>
    </row>
    <row r="33" spans="1:5" ht="16.5" customHeight="1">
      <c r="A33" s="14">
        <v>28</v>
      </c>
      <c r="B33" s="15"/>
      <c r="C33" s="14"/>
      <c r="D33" s="15" t="s">
        <v>52</v>
      </c>
      <c r="E33" s="14"/>
    </row>
    <row r="34" spans="1:5" ht="16.5" customHeight="1">
      <c r="A34" s="14">
        <v>29</v>
      </c>
      <c r="B34" s="15"/>
      <c r="C34" s="14"/>
      <c r="D34" s="15" t="s">
        <v>53</v>
      </c>
      <c r="E34" s="14"/>
    </row>
    <row r="35" spans="1:5" ht="16.5" customHeight="1">
      <c r="A35" s="14">
        <v>30</v>
      </c>
      <c r="B35" s="15"/>
      <c r="C35" s="14"/>
      <c r="D35" s="15" t="s">
        <v>54</v>
      </c>
      <c r="E35" s="14"/>
    </row>
    <row r="36" spans="1:5" ht="16.5" customHeight="1">
      <c r="A36" s="14">
        <v>31</v>
      </c>
      <c r="B36" s="15" t="s">
        <v>55</v>
      </c>
      <c r="C36" s="14">
        <f>592251.84+214.2</f>
        <v>592466.04</v>
      </c>
      <c r="D36" s="15" t="s">
        <v>56</v>
      </c>
      <c r="E36" s="14">
        <f>592251.84+214.2</f>
        <v>592466.04</v>
      </c>
    </row>
    <row r="37" spans="1:5" ht="16.5" customHeight="1">
      <c r="A37" s="14">
        <v>32</v>
      </c>
      <c r="B37" s="15" t="s">
        <v>57</v>
      </c>
      <c r="C37" s="14"/>
      <c r="D37" s="15" t="s">
        <v>58</v>
      </c>
      <c r="E37" s="14"/>
    </row>
    <row r="38" spans="1:5" ht="16.5" customHeight="1">
      <c r="A38" s="14">
        <v>33</v>
      </c>
      <c r="B38" s="15" t="s">
        <v>59</v>
      </c>
      <c r="C38" s="14">
        <f>592251.84+214.2</f>
        <v>592466.04</v>
      </c>
      <c r="D38" s="15" t="s">
        <v>60</v>
      </c>
      <c r="E38" s="14">
        <f>592251.84+214.2</f>
        <v>592466.04</v>
      </c>
    </row>
  </sheetData>
  <mergeCells count="5">
    <mergeCell ref="A1:E1"/>
    <mergeCell ref="A2:C2"/>
    <mergeCell ref="B3:C3"/>
    <mergeCell ref="D3:E3"/>
    <mergeCell ref="A3:A4"/>
  </mergeCells>
  <phoneticPr fontId="4" type="noConversion"/>
  <printOptions gridLines="1"/>
  <pageMargins left="0.7" right="0.26" top="0.75" bottom="0.75" header="0.3" footer="0.3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workbookViewId="0">
      <pane ySplit="4" topLeftCell="A5" activePane="bottomLeft" state="frozen"/>
      <selection pane="bottomLeft" activeCell="K25" sqref="K25"/>
    </sheetView>
  </sheetViews>
  <sheetFormatPr defaultColWidth="8.875" defaultRowHeight="15"/>
  <cols>
    <col min="1" max="1" width="6" style="11" customWidth="1"/>
    <col min="2" max="2" width="9.625" style="12" customWidth="1"/>
    <col min="3" max="3" width="21.375" style="12" customWidth="1"/>
    <col min="4" max="7" width="12.625" style="13" customWidth="1"/>
    <col min="8" max="13" width="10.625" style="13" customWidth="1"/>
  </cols>
  <sheetData>
    <row r="1" spans="1:13" ht="18" customHeight="1">
      <c r="A1" s="25" t="s">
        <v>61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  <c r="G1" s="25" t="s">
        <v>2</v>
      </c>
      <c r="H1" s="25" t="s">
        <v>2</v>
      </c>
      <c r="I1" s="25" t="s">
        <v>2</v>
      </c>
      <c r="J1" s="25" t="s">
        <v>2</v>
      </c>
      <c r="K1" s="25" t="s">
        <v>2</v>
      </c>
      <c r="L1" s="25" t="s">
        <v>2</v>
      </c>
      <c r="M1" s="25" t="s">
        <v>2</v>
      </c>
    </row>
    <row r="2" spans="1:13" ht="18" customHeight="1">
      <c r="A2" s="26" t="s">
        <v>1</v>
      </c>
      <c r="B2" s="25" t="s">
        <v>2</v>
      </c>
      <c r="C2" s="25" t="s">
        <v>2</v>
      </c>
      <c r="D2" s="25" t="s">
        <v>2</v>
      </c>
      <c r="E2" s="25" t="s">
        <v>2</v>
      </c>
      <c r="F2" s="25" t="s">
        <v>2</v>
      </c>
      <c r="G2" s="25" t="s">
        <v>2</v>
      </c>
      <c r="H2" s="25" t="s">
        <v>2</v>
      </c>
      <c r="I2" s="25" t="s">
        <v>2</v>
      </c>
      <c r="J2" s="27" t="s">
        <v>3</v>
      </c>
      <c r="K2" s="25" t="s">
        <v>2</v>
      </c>
      <c r="L2" s="27" t="s">
        <v>4</v>
      </c>
      <c r="M2" s="25" t="s">
        <v>2</v>
      </c>
    </row>
    <row r="3" spans="1:13" ht="18" customHeight="1">
      <c r="A3" s="23" t="s">
        <v>5</v>
      </c>
      <c r="B3" s="23" t="s">
        <v>62</v>
      </c>
      <c r="C3" s="23" t="s">
        <v>2</v>
      </c>
      <c r="D3" s="23" t="s">
        <v>63</v>
      </c>
      <c r="E3" s="23" t="s">
        <v>64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2</v>
      </c>
      <c r="L3" s="23" t="s">
        <v>2</v>
      </c>
      <c r="M3" s="23" t="s">
        <v>65</v>
      </c>
    </row>
    <row r="4" spans="1:13" s="1" customFormat="1" ht="29.1" customHeight="1">
      <c r="A4" s="24" t="s">
        <v>2</v>
      </c>
      <c r="B4" s="7" t="s">
        <v>66</v>
      </c>
      <c r="C4" s="7" t="s">
        <v>67</v>
      </c>
      <c r="D4" s="24" t="s">
        <v>2</v>
      </c>
      <c r="E4" s="7" t="s">
        <v>68</v>
      </c>
      <c r="F4" s="7" t="s">
        <v>69</v>
      </c>
      <c r="G4" s="7" t="s">
        <v>70</v>
      </c>
      <c r="H4" s="7" t="s">
        <v>71</v>
      </c>
      <c r="I4" s="7" t="s">
        <v>72</v>
      </c>
      <c r="J4" s="7" t="s">
        <v>73</v>
      </c>
      <c r="K4" s="7" t="s">
        <v>74</v>
      </c>
      <c r="L4" s="7" t="s">
        <v>75</v>
      </c>
      <c r="M4" s="24" t="s">
        <v>2</v>
      </c>
    </row>
    <row r="5" spans="1:13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</row>
    <row r="6" spans="1:13" ht="16.5" customHeight="1">
      <c r="A6" s="14">
        <v>1</v>
      </c>
      <c r="B6" s="15"/>
      <c r="C6" s="15" t="s">
        <v>63</v>
      </c>
      <c r="D6" s="16">
        <f>E6+M6</f>
        <v>592466.04</v>
      </c>
      <c r="E6" s="16">
        <f>F6+G6</f>
        <v>592466.04</v>
      </c>
      <c r="F6" s="18">
        <f>585853.2+214.2</f>
        <v>586067.4</v>
      </c>
      <c r="G6" s="18">
        <f>G7</f>
        <v>6398.64</v>
      </c>
      <c r="H6" s="16"/>
      <c r="I6" s="16"/>
      <c r="J6" s="16"/>
      <c r="K6" s="16"/>
      <c r="L6" s="16"/>
      <c r="M6" s="18"/>
    </row>
    <row r="7" spans="1:13" ht="16.5" customHeight="1">
      <c r="A7" s="14">
        <v>2</v>
      </c>
      <c r="B7" s="15" t="s">
        <v>76</v>
      </c>
      <c r="C7" s="15" t="s">
        <v>77</v>
      </c>
      <c r="D7" s="18">
        <f>501152.24+80.5</f>
        <v>501232.74</v>
      </c>
      <c r="E7" s="18">
        <f>501152.24+80.5</f>
        <v>501232.74</v>
      </c>
      <c r="F7" s="18">
        <f>494753.6+80.5</f>
        <v>494834.1</v>
      </c>
      <c r="G7" s="18">
        <v>6398.64</v>
      </c>
      <c r="H7" s="16"/>
      <c r="I7" s="16"/>
      <c r="J7" s="16"/>
      <c r="K7" s="16"/>
      <c r="L7" s="16"/>
      <c r="M7" s="16"/>
    </row>
    <row r="8" spans="1:13" ht="16.5" customHeight="1">
      <c r="A8" s="14">
        <v>3</v>
      </c>
      <c r="B8" s="15" t="s">
        <v>78</v>
      </c>
      <c r="C8" s="15" t="s">
        <v>79</v>
      </c>
      <c r="D8" s="18">
        <f>5680.69+80.5</f>
        <v>5761.19</v>
      </c>
      <c r="E8" s="18">
        <f>5680.69+80.5</f>
        <v>5761.19</v>
      </c>
      <c r="F8" s="18">
        <f>5680.69+80.5</f>
        <v>5761.19</v>
      </c>
      <c r="G8" s="16"/>
      <c r="H8" s="16"/>
      <c r="I8" s="16"/>
      <c r="J8" s="16"/>
      <c r="K8" s="16"/>
      <c r="L8" s="16"/>
      <c r="M8" s="16"/>
    </row>
    <row r="9" spans="1:13" ht="16.5" customHeight="1">
      <c r="A9" s="14">
        <v>4</v>
      </c>
      <c r="B9" s="15" t="s">
        <v>80</v>
      </c>
      <c r="C9" s="15" t="s">
        <v>81</v>
      </c>
      <c r="D9" s="18">
        <f>3280.35+80.5</f>
        <v>3360.85</v>
      </c>
      <c r="E9" s="18">
        <f>3280.35+80.5</f>
        <v>3360.85</v>
      </c>
      <c r="F9" s="18">
        <f>3280.35+80.5</f>
        <v>3360.85</v>
      </c>
      <c r="G9" s="16"/>
      <c r="H9" s="16"/>
      <c r="I9" s="16"/>
      <c r="J9" s="16"/>
      <c r="K9" s="16"/>
      <c r="L9" s="16"/>
      <c r="M9" s="16"/>
    </row>
    <row r="10" spans="1:13" ht="16.5" customHeight="1">
      <c r="A10" s="14">
        <v>5</v>
      </c>
      <c r="B10" s="15" t="s">
        <v>82</v>
      </c>
      <c r="C10" s="15" t="s">
        <v>83</v>
      </c>
      <c r="D10" s="18">
        <v>2400.34</v>
      </c>
      <c r="E10" s="18">
        <v>2400.34</v>
      </c>
      <c r="F10" s="18">
        <v>2400.34</v>
      </c>
      <c r="G10" s="16"/>
      <c r="H10" s="16"/>
      <c r="I10" s="16"/>
      <c r="J10" s="16"/>
      <c r="K10" s="16"/>
      <c r="L10" s="16"/>
      <c r="M10" s="16"/>
    </row>
    <row r="11" spans="1:13" ht="16.5" customHeight="1">
      <c r="A11" s="14">
        <v>6</v>
      </c>
      <c r="B11" s="15" t="s">
        <v>84</v>
      </c>
      <c r="C11" s="15" t="s">
        <v>85</v>
      </c>
      <c r="D11" s="18">
        <v>427405.65</v>
      </c>
      <c r="E11" s="18">
        <v>427405.65</v>
      </c>
      <c r="F11" s="18">
        <v>423703.82</v>
      </c>
      <c r="G11" s="18">
        <v>3701.83</v>
      </c>
      <c r="H11" s="16"/>
      <c r="I11" s="16"/>
      <c r="J11" s="16"/>
      <c r="K11" s="16"/>
      <c r="L11" s="16"/>
      <c r="M11" s="16"/>
    </row>
    <row r="12" spans="1:13" ht="16.5" customHeight="1">
      <c r="A12" s="14">
        <v>7</v>
      </c>
      <c r="B12" s="15" t="s">
        <v>86</v>
      </c>
      <c r="C12" s="15" t="s">
        <v>87</v>
      </c>
      <c r="D12" s="18">
        <v>31938.67</v>
      </c>
      <c r="E12" s="18">
        <v>31938.67</v>
      </c>
      <c r="F12" s="18">
        <v>31858.67</v>
      </c>
      <c r="G12" s="18">
        <v>80</v>
      </c>
      <c r="H12" s="16"/>
      <c r="I12" s="16"/>
      <c r="J12" s="16"/>
      <c r="K12" s="16"/>
      <c r="L12" s="16"/>
      <c r="M12" s="16"/>
    </row>
    <row r="13" spans="1:13" ht="16.5" customHeight="1">
      <c r="A13" s="14">
        <v>8</v>
      </c>
      <c r="B13" s="15" t="s">
        <v>88</v>
      </c>
      <c r="C13" s="15" t="s">
        <v>89</v>
      </c>
      <c r="D13" s="18">
        <v>193349.07</v>
      </c>
      <c r="E13" s="18">
        <v>193349.07</v>
      </c>
      <c r="F13" s="18">
        <v>193349.07</v>
      </c>
      <c r="G13" s="18"/>
      <c r="H13" s="16"/>
      <c r="I13" s="16"/>
      <c r="J13" s="16"/>
      <c r="K13" s="16"/>
      <c r="L13" s="16"/>
      <c r="M13" s="16"/>
    </row>
    <row r="14" spans="1:13" ht="16.5" customHeight="1">
      <c r="A14" s="14">
        <v>9</v>
      </c>
      <c r="B14" s="15" t="s">
        <v>90</v>
      </c>
      <c r="C14" s="15" t="s">
        <v>91</v>
      </c>
      <c r="D14" s="18">
        <v>130776.87</v>
      </c>
      <c r="E14" s="18">
        <v>130776.87</v>
      </c>
      <c r="F14" s="18">
        <v>130776.87</v>
      </c>
      <c r="G14" s="18"/>
      <c r="H14" s="16"/>
      <c r="I14" s="16"/>
      <c r="J14" s="16"/>
      <c r="K14" s="16"/>
      <c r="L14" s="16"/>
      <c r="M14" s="16"/>
    </row>
    <row r="15" spans="1:13" ht="16.5" customHeight="1">
      <c r="A15" s="14">
        <v>10</v>
      </c>
      <c r="B15" s="15" t="s">
        <v>92</v>
      </c>
      <c r="C15" s="15" t="s">
        <v>93</v>
      </c>
      <c r="D15" s="18">
        <v>62470.55</v>
      </c>
      <c r="E15" s="18">
        <v>62470.55</v>
      </c>
      <c r="F15" s="18">
        <v>58848.72</v>
      </c>
      <c r="G15" s="18">
        <v>3621.83</v>
      </c>
      <c r="H15" s="16"/>
      <c r="I15" s="16"/>
      <c r="J15" s="16"/>
      <c r="K15" s="16"/>
      <c r="L15" s="16"/>
      <c r="M15" s="16"/>
    </row>
    <row r="16" spans="1:13" ht="16.5" customHeight="1">
      <c r="A16" s="14">
        <v>11</v>
      </c>
      <c r="B16" s="15" t="s">
        <v>94</v>
      </c>
      <c r="C16" s="15" t="s">
        <v>95</v>
      </c>
      <c r="D16" s="18">
        <v>66</v>
      </c>
      <c r="E16" s="18">
        <v>66</v>
      </c>
      <c r="F16" s="18">
        <v>66</v>
      </c>
      <c r="G16" s="18"/>
      <c r="H16" s="16"/>
      <c r="I16" s="16"/>
      <c r="J16" s="16"/>
      <c r="K16" s="16"/>
      <c r="L16" s="16"/>
      <c r="M16" s="16"/>
    </row>
    <row r="17" spans="1:13" ht="16.5" customHeight="1">
      <c r="A17" s="14">
        <v>12</v>
      </c>
      <c r="B17" s="15" t="s">
        <v>96</v>
      </c>
      <c r="C17" s="15" t="s">
        <v>97</v>
      </c>
      <c r="D17" s="18">
        <v>8804.48</v>
      </c>
      <c r="E17" s="18">
        <v>8804.48</v>
      </c>
      <c r="F17" s="18">
        <v>8804.48</v>
      </c>
      <c r="G17" s="18"/>
      <c r="H17" s="16"/>
      <c r="I17" s="16"/>
      <c r="J17" s="16"/>
      <c r="K17" s="16"/>
      <c r="L17" s="16"/>
      <c r="M17" s="16"/>
    </row>
    <row r="18" spans="1:13" ht="16.5" customHeight="1">
      <c r="A18" s="14">
        <v>13</v>
      </c>
      <c r="B18" s="15" t="s">
        <v>98</v>
      </c>
      <c r="C18" s="15" t="s">
        <v>99</v>
      </c>
      <c r="D18" s="18">
        <v>40380.550000000003</v>
      </c>
      <c r="E18" s="18">
        <v>40380.550000000003</v>
      </c>
      <c r="F18" s="18">
        <v>37683.74</v>
      </c>
      <c r="G18" s="18">
        <v>2696.81</v>
      </c>
      <c r="H18" s="16"/>
      <c r="I18" s="16"/>
      <c r="J18" s="16"/>
      <c r="K18" s="16"/>
      <c r="L18" s="16"/>
      <c r="M18" s="16"/>
    </row>
    <row r="19" spans="1:13" ht="16.5" customHeight="1">
      <c r="A19" s="14">
        <v>14</v>
      </c>
      <c r="B19" s="15" t="s">
        <v>100</v>
      </c>
      <c r="C19" s="15" t="s">
        <v>101</v>
      </c>
      <c r="D19" s="18">
        <v>40380.550000000003</v>
      </c>
      <c r="E19" s="18">
        <v>40380.550000000003</v>
      </c>
      <c r="F19" s="18">
        <v>37683.74</v>
      </c>
      <c r="G19" s="18">
        <v>2696.81</v>
      </c>
      <c r="H19" s="16"/>
      <c r="I19" s="18"/>
      <c r="J19" s="16"/>
      <c r="K19" s="16"/>
      <c r="L19" s="16"/>
      <c r="M19" s="16"/>
    </row>
    <row r="20" spans="1:13" ht="16.5" customHeight="1">
      <c r="A20" s="14">
        <v>15</v>
      </c>
      <c r="B20" s="15" t="s">
        <v>102</v>
      </c>
      <c r="C20" s="15" t="s">
        <v>103</v>
      </c>
      <c r="D20" s="18">
        <v>40</v>
      </c>
      <c r="E20" s="18">
        <v>40</v>
      </c>
      <c r="F20" s="18">
        <v>40</v>
      </c>
      <c r="G20" s="16"/>
      <c r="H20" s="16"/>
      <c r="I20" s="16"/>
      <c r="J20" s="16"/>
      <c r="K20" s="16"/>
      <c r="L20" s="16"/>
      <c r="M20" s="16"/>
    </row>
    <row r="21" spans="1:13" ht="16.5" customHeight="1">
      <c r="A21" s="14">
        <v>16</v>
      </c>
      <c r="B21" s="15" t="s">
        <v>104</v>
      </c>
      <c r="C21" s="15" t="s">
        <v>105</v>
      </c>
      <c r="D21" s="18">
        <v>40</v>
      </c>
      <c r="E21" s="18">
        <v>40</v>
      </c>
      <c r="F21" s="18">
        <v>40</v>
      </c>
      <c r="G21" s="16"/>
      <c r="H21" s="16"/>
      <c r="I21" s="16"/>
      <c r="J21" s="16"/>
      <c r="K21" s="16"/>
      <c r="L21" s="16"/>
      <c r="M21" s="16"/>
    </row>
    <row r="22" spans="1:13" ht="16.5" customHeight="1">
      <c r="A22" s="14">
        <v>17</v>
      </c>
      <c r="B22" s="15" t="s">
        <v>106</v>
      </c>
      <c r="C22" s="15" t="s">
        <v>107</v>
      </c>
      <c r="D22" s="18">
        <v>2223.31</v>
      </c>
      <c r="E22" s="18">
        <v>2223.31</v>
      </c>
      <c r="F22" s="18">
        <v>2223.31</v>
      </c>
      <c r="G22" s="16"/>
      <c r="H22" s="16"/>
      <c r="I22" s="16"/>
      <c r="J22" s="16"/>
      <c r="K22" s="16"/>
      <c r="L22" s="16"/>
      <c r="M22" s="16"/>
    </row>
    <row r="23" spans="1:13" ht="16.5" customHeight="1">
      <c r="A23" s="14">
        <v>18</v>
      </c>
      <c r="B23" s="15" t="s">
        <v>108</v>
      </c>
      <c r="C23" s="15" t="s">
        <v>109</v>
      </c>
      <c r="D23" s="18">
        <v>2223.31</v>
      </c>
      <c r="E23" s="18">
        <v>2223.31</v>
      </c>
      <c r="F23" s="18">
        <v>2223.31</v>
      </c>
      <c r="G23" s="16"/>
      <c r="H23" s="16"/>
      <c r="I23" s="16"/>
      <c r="J23" s="16"/>
      <c r="K23" s="16"/>
      <c r="L23" s="16"/>
      <c r="M23" s="16"/>
    </row>
    <row r="24" spans="1:13" ht="16.5" customHeight="1">
      <c r="A24" s="14">
        <v>19</v>
      </c>
      <c r="B24" s="15" t="s">
        <v>110</v>
      </c>
      <c r="C24" s="15" t="s">
        <v>111</v>
      </c>
      <c r="D24" s="18">
        <v>25375.97</v>
      </c>
      <c r="E24" s="18">
        <v>25375.97</v>
      </c>
      <c r="F24" s="18">
        <v>25375.97</v>
      </c>
      <c r="G24" s="16"/>
      <c r="H24" s="16"/>
      <c r="I24" s="16"/>
      <c r="J24" s="16"/>
      <c r="K24" s="16"/>
      <c r="L24" s="16"/>
      <c r="M24" s="16"/>
    </row>
    <row r="25" spans="1:13" ht="16.5" customHeight="1">
      <c r="A25" s="14">
        <v>20</v>
      </c>
      <c r="B25" s="15" t="s">
        <v>112</v>
      </c>
      <c r="C25" s="15" t="s">
        <v>113</v>
      </c>
      <c r="D25" s="18">
        <v>2500</v>
      </c>
      <c r="E25" s="18">
        <v>2500</v>
      </c>
      <c r="F25" s="18">
        <v>2500</v>
      </c>
      <c r="G25" s="16"/>
      <c r="H25" s="16"/>
      <c r="I25" s="16"/>
      <c r="J25" s="16"/>
      <c r="K25" s="16"/>
      <c r="L25" s="16"/>
      <c r="M25" s="16"/>
    </row>
    <row r="26" spans="1:13" ht="16.5" customHeight="1">
      <c r="A26" s="14">
        <v>21</v>
      </c>
      <c r="B26" s="15" t="s">
        <v>114</v>
      </c>
      <c r="C26" s="15" t="s">
        <v>115</v>
      </c>
      <c r="D26" s="18">
        <v>2500</v>
      </c>
      <c r="E26" s="18">
        <v>2500</v>
      </c>
      <c r="F26" s="18">
        <v>2500</v>
      </c>
      <c r="G26" s="16"/>
      <c r="H26" s="16"/>
      <c r="I26" s="16"/>
      <c r="J26" s="16"/>
      <c r="K26" s="16"/>
      <c r="L26" s="16"/>
      <c r="M26" s="16"/>
    </row>
    <row r="27" spans="1:13" ht="16.5" customHeight="1">
      <c r="A27" s="14">
        <v>22</v>
      </c>
      <c r="B27" s="15" t="s">
        <v>116</v>
      </c>
      <c r="C27" s="15" t="s">
        <v>117</v>
      </c>
      <c r="D27" s="18">
        <v>20375.97</v>
      </c>
      <c r="E27" s="18">
        <v>20375.97</v>
      </c>
      <c r="F27" s="18">
        <v>20375.97</v>
      </c>
      <c r="G27" s="16"/>
      <c r="H27" s="16"/>
      <c r="I27" s="16"/>
      <c r="J27" s="16"/>
      <c r="K27" s="16"/>
      <c r="L27" s="16"/>
      <c r="M27" s="16"/>
    </row>
    <row r="28" spans="1:13" ht="16.5" customHeight="1">
      <c r="A28" s="14">
        <v>23</v>
      </c>
      <c r="B28" s="15" t="s">
        <v>118</v>
      </c>
      <c r="C28" s="15" t="s">
        <v>119</v>
      </c>
      <c r="D28" s="18">
        <v>46.08</v>
      </c>
      <c r="E28" s="18">
        <v>46.08</v>
      </c>
      <c r="F28" s="18">
        <v>46.08</v>
      </c>
      <c r="G28" s="16"/>
      <c r="H28" s="16"/>
      <c r="I28" s="16"/>
      <c r="J28" s="16"/>
      <c r="K28" s="16"/>
      <c r="L28" s="16"/>
      <c r="M28" s="16"/>
    </row>
    <row r="29" spans="1:13" ht="16.5" customHeight="1">
      <c r="A29" s="14">
        <v>24</v>
      </c>
      <c r="B29" s="15" t="s">
        <v>120</v>
      </c>
      <c r="C29" s="15" t="s">
        <v>119</v>
      </c>
      <c r="D29" s="18">
        <v>46.08</v>
      </c>
      <c r="E29" s="18">
        <v>46.08</v>
      </c>
      <c r="F29" s="18">
        <v>46.08</v>
      </c>
      <c r="G29" s="16"/>
      <c r="H29" s="16"/>
      <c r="I29" s="16"/>
      <c r="J29" s="16"/>
      <c r="K29" s="16"/>
      <c r="L29" s="16"/>
      <c r="M29" s="16"/>
    </row>
    <row r="30" spans="1:13" ht="16.5" customHeight="1">
      <c r="A30" s="14">
        <v>25</v>
      </c>
      <c r="B30" s="15" t="s">
        <v>121</v>
      </c>
      <c r="C30" s="15" t="s">
        <v>122</v>
      </c>
      <c r="D30" s="18">
        <v>1020.98</v>
      </c>
      <c r="E30" s="18">
        <v>1020.98</v>
      </c>
      <c r="F30" s="18">
        <v>1020.98</v>
      </c>
      <c r="G30" s="16"/>
      <c r="H30" s="16"/>
      <c r="I30" s="16"/>
      <c r="J30" s="16"/>
      <c r="K30" s="16"/>
      <c r="L30" s="16"/>
      <c r="M30" s="16"/>
    </row>
    <row r="31" spans="1:13" ht="16.5" customHeight="1">
      <c r="A31" s="14">
        <v>26</v>
      </c>
      <c r="B31" s="15" t="s">
        <v>123</v>
      </c>
      <c r="C31" s="15" t="s">
        <v>124</v>
      </c>
      <c r="D31" s="18">
        <v>1020.98</v>
      </c>
      <c r="E31" s="18">
        <v>1020.98</v>
      </c>
      <c r="F31" s="18">
        <v>1020.98</v>
      </c>
      <c r="G31" s="16"/>
      <c r="H31" s="16"/>
      <c r="I31" s="16"/>
      <c r="J31" s="16"/>
      <c r="K31" s="16"/>
      <c r="L31" s="16"/>
      <c r="M31" s="16"/>
    </row>
    <row r="32" spans="1:13" ht="16.5" customHeight="1">
      <c r="A32" s="14">
        <v>27</v>
      </c>
      <c r="B32" s="15" t="s">
        <v>125</v>
      </c>
      <c r="C32" s="15" t="s">
        <v>126</v>
      </c>
      <c r="D32" s="18">
        <v>1020.98</v>
      </c>
      <c r="E32" s="18">
        <v>1020.98</v>
      </c>
      <c r="F32" s="18">
        <v>1020.98</v>
      </c>
      <c r="G32" s="16"/>
      <c r="H32" s="16"/>
      <c r="I32" s="16"/>
      <c r="J32" s="16"/>
      <c r="K32" s="16"/>
      <c r="L32" s="16"/>
      <c r="M32" s="16"/>
    </row>
    <row r="33" spans="1:13" ht="16.5" customHeight="1">
      <c r="A33" s="14">
        <v>28</v>
      </c>
      <c r="B33" s="15" t="s">
        <v>127</v>
      </c>
      <c r="C33" s="15" t="s">
        <v>128</v>
      </c>
      <c r="D33" s="18">
        <v>53436.02</v>
      </c>
      <c r="E33" s="18">
        <v>53436.02</v>
      </c>
      <c r="F33" s="18">
        <v>53436.02</v>
      </c>
      <c r="G33" s="16"/>
      <c r="H33" s="16"/>
      <c r="I33" s="16"/>
      <c r="J33" s="16"/>
      <c r="K33" s="16"/>
      <c r="L33" s="16"/>
      <c r="M33" s="16"/>
    </row>
    <row r="34" spans="1:13" ht="16.5" customHeight="1">
      <c r="A34" s="14">
        <v>29</v>
      </c>
      <c r="B34" s="15" t="s">
        <v>129</v>
      </c>
      <c r="C34" s="15" t="s">
        <v>130</v>
      </c>
      <c r="D34" s="18">
        <v>53436.02</v>
      </c>
      <c r="E34" s="18">
        <v>53436.02</v>
      </c>
      <c r="F34" s="18">
        <v>53436.02</v>
      </c>
      <c r="G34" s="16"/>
      <c r="H34" s="16"/>
      <c r="I34" s="16"/>
      <c r="J34" s="16"/>
      <c r="K34" s="16"/>
      <c r="L34" s="16"/>
      <c r="M34" s="16"/>
    </row>
    <row r="35" spans="1:13" ht="16.5" customHeight="1">
      <c r="A35" s="14">
        <v>30</v>
      </c>
      <c r="B35" s="15" t="s">
        <v>131</v>
      </c>
      <c r="C35" s="15" t="s">
        <v>132</v>
      </c>
      <c r="D35" s="18">
        <v>35595.24</v>
      </c>
      <c r="E35" s="18">
        <v>35595.24</v>
      </c>
      <c r="F35" s="18">
        <v>35595.24</v>
      </c>
      <c r="G35" s="16"/>
      <c r="H35" s="16"/>
      <c r="I35" s="16"/>
      <c r="J35" s="16"/>
      <c r="K35" s="16"/>
      <c r="L35" s="16"/>
      <c r="M35" s="16"/>
    </row>
    <row r="36" spans="1:13" ht="16.5" customHeight="1">
      <c r="A36" s="14">
        <v>31</v>
      </c>
      <c r="B36" s="15" t="s">
        <v>133</v>
      </c>
      <c r="C36" s="15" t="s">
        <v>134</v>
      </c>
      <c r="D36" s="18">
        <v>17840.79</v>
      </c>
      <c r="E36" s="18">
        <v>17840.79</v>
      </c>
      <c r="F36" s="18">
        <v>17840.79</v>
      </c>
      <c r="G36" s="16"/>
      <c r="H36" s="16"/>
      <c r="I36" s="16"/>
      <c r="J36" s="16"/>
      <c r="K36" s="16"/>
      <c r="L36" s="16"/>
      <c r="M36" s="16"/>
    </row>
    <row r="37" spans="1:13" ht="16.5" customHeight="1">
      <c r="A37" s="14">
        <v>32</v>
      </c>
      <c r="B37" s="15" t="s">
        <v>135</v>
      </c>
      <c r="C37" s="15" t="s">
        <v>136</v>
      </c>
      <c r="D37" s="18">
        <v>379</v>
      </c>
      <c r="E37" s="18">
        <v>379</v>
      </c>
      <c r="F37" s="18">
        <v>379</v>
      </c>
      <c r="G37" s="16"/>
      <c r="H37" s="16"/>
      <c r="I37" s="16"/>
      <c r="J37" s="16"/>
      <c r="K37" s="16"/>
      <c r="L37" s="16"/>
      <c r="M37" s="16"/>
    </row>
    <row r="38" spans="1:13" ht="16.5" customHeight="1">
      <c r="A38" s="14">
        <v>33</v>
      </c>
      <c r="B38" s="15" t="s">
        <v>137</v>
      </c>
      <c r="C38" s="15" t="s">
        <v>138</v>
      </c>
      <c r="D38" s="18">
        <v>379</v>
      </c>
      <c r="E38" s="18">
        <v>379</v>
      </c>
      <c r="F38" s="18">
        <v>379</v>
      </c>
      <c r="G38" s="16"/>
      <c r="H38" s="16"/>
      <c r="I38" s="16"/>
      <c r="J38" s="16"/>
      <c r="K38" s="16"/>
      <c r="L38" s="16"/>
      <c r="M38" s="16"/>
    </row>
    <row r="39" spans="1:13" ht="16.5" customHeight="1">
      <c r="A39" s="14">
        <v>34</v>
      </c>
      <c r="B39" s="15" t="s">
        <v>139</v>
      </c>
      <c r="C39" s="15" t="s">
        <v>140</v>
      </c>
      <c r="D39" s="18">
        <v>379</v>
      </c>
      <c r="E39" s="18">
        <v>379</v>
      </c>
      <c r="F39" s="18">
        <v>379</v>
      </c>
      <c r="G39" s="16"/>
      <c r="H39" s="16"/>
      <c r="I39" s="16"/>
      <c r="J39" s="16"/>
      <c r="K39" s="16"/>
      <c r="L39" s="16"/>
      <c r="M39" s="16"/>
    </row>
    <row r="40" spans="1:13" ht="16.5" customHeight="1">
      <c r="A40" s="14">
        <v>35</v>
      </c>
      <c r="B40" s="15" t="s">
        <v>141</v>
      </c>
      <c r="C40" s="15" t="s">
        <v>142</v>
      </c>
      <c r="D40" s="18">
        <v>36397.29</v>
      </c>
      <c r="E40" s="18">
        <v>36397.29</v>
      </c>
      <c r="F40" s="18">
        <v>36397.29</v>
      </c>
      <c r="G40" s="16"/>
      <c r="H40" s="16"/>
      <c r="I40" s="16"/>
      <c r="J40" s="16"/>
      <c r="K40" s="16"/>
      <c r="L40" s="16"/>
      <c r="M40" s="18"/>
    </row>
    <row r="41" spans="1:13" ht="16.5" customHeight="1">
      <c r="A41" s="14">
        <v>36</v>
      </c>
      <c r="B41" s="15" t="s">
        <v>143</v>
      </c>
      <c r="C41" s="15" t="s">
        <v>144</v>
      </c>
      <c r="D41" s="18">
        <v>36397.29</v>
      </c>
      <c r="E41" s="18">
        <v>36397.29</v>
      </c>
      <c r="F41" s="18">
        <v>36397.29</v>
      </c>
      <c r="G41" s="16"/>
      <c r="H41" s="16"/>
      <c r="I41" s="16"/>
      <c r="J41" s="16"/>
      <c r="K41" s="16"/>
      <c r="L41" s="16"/>
      <c r="M41" s="18"/>
    </row>
    <row r="42" spans="1:13" ht="16.5" customHeight="1">
      <c r="A42" s="14">
        <v>37</v>
      </c>
      <c r="B42" s="15" t="s">
        <v>145</v>
      </c>
      <c r="C42" s="15" t="s">
        <v>146</v>
      </c>
      <c r="D42" s="18">
        <v>36397.29</v>
      </c>
      <c r="E42" s="18">
        <v>36397.29</v>
      </c>
      <c r="F42" s="18">
        <v>36397.29</v>
      </c>
      <c r="G42" s="16"/>
      <c r="H42" s="16"/>
      <c r="I42" s="16"/>
      <c r="J42" s="16"/>
      <c r="K42" s="16"/>
      <c r="L42" s="16"/>
      <c r="M42" s="18"/>
    </row>
  </sheetData>
  <mergeCells count="9">
    <mergeCell ref="M3:M4"/>
    <mergeCell ref="B3:C3"/>
    <mergeCell ref="E3:L3"/>
    <mergeCell ref="A3:A4"/>
    <mergeCell ref="D3:D4"/>
    <mergeCell ref="A1:M1"/>
    <mergeCell ref="A2:I2"/>
    <mergeCell ref="J2:K2"/>
    <mergeCell ref="L2:M2"/>
  </mergeCells>
  <phoneticPr fontId="4" type="noConversion"/>
  <pageMargins left="0.7" right="0.7" top="0.75" bottom="0.75" header="0.3" footer="0.3"/>
  <pageSetup paperSize="9" scale="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S24" sqref="S24"/>
    </sheetView>
  </sheetViews>
  <sheetFormatPr defaultColWidth="8.875" defaultRowHeight="15"/>
  <cols>
    <col min="1" max="1" width="6.375" style="11" customWidth="1"/>
    <col min="2" max="2" width="11.5" style="12" customWidth="1"/>
    <col min="3" max="3" width="20.25" style="12" customWidth="1"/>
    <col min="4" max="6" width="10.625" style="13" customWidth="1"/>
    <col min="7" max="8" width="8.625" style="13" customWidth="1"/>
    <col min="9" max="9" width="10.25" style="13" customWidth="1"/>
  </cols>
  <sheetData>
    <row r="1" spans="1:9" ht="18" customHeight="1">
      <c r="A1" s="25" t="s">
        <v>147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  <c r="G1" s="25" t="s">
        <v>2</v>
      </c>
      <c r="H1" s="25" t="s">
        <v>2</v>
      </c>
      <c r="I1" s="25" t="s">
        <v>2</v>
      </c>
    </row>
    <row r="2" spans="1:9" ht="32.1" customHeight="1">
      <c r="A2" s="28" t="s">
        <v>1</v>
      </c>
      <c r="B2" s="28"/>
      <c r="C2" s="28"/>
      <c r="D2" s="28"/>
      <c r="E2" s="28"/>
      <c r="F2" s="28" t="s">
        <v>3</v>
      </c>
      <c r="G2" s="28"/>
      <c r="H2" s="28" t="s">
        <v>4</v>
      </c>
      <c r="I2" s="28"/>
    </row>
    <row r="3" spans="1:9" ht="18" customHeight="1">
      <c r="A3" s="23" t="s">
        <v>5</v>
      </c>
      <c r="B3" s="23" t="s">
        <v>148</v>
      </c>
      <c r="C3" s="23" t="s">
        <v>2</v>
      </c>
      <c r="D3" s="24" t="s">
        <v>56</v>
      </c>
      <c r="E3" s="24" t="s">
        <v>149</v>
      </c>
      <c r="F3" s="24" t="s">
        <v>150</v>
      </c>
      <c r="G3" s="24" t="s">
        <v>151</v>
      </c>
      <c r="H3" s="24" t="s">
        <v>152</v>
      </c>
      <c r="I3" s="24" t="s">
        <v>153</v>
      </c>
    </row>
    <row r="4" spans="1:9" ht="18" customHeight="1">
      <c r="A4" s="23" t="s">
        <v>2</v>
      </c>
      <c r="B4" s="6" t="s">
        <v>66</v>
      </c>
      <c r="C4" s="6" t="s">
        <v>67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</row>
    <row r="5" spans="1:9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</row>
    <row r="6" spans="1:9" ht="16.5" customHeight="1">
      <c r="A6" s="14">
        <v>1</v>
      </c>
      <c r="B6" s="15"/>
      <c r="C6" s="15" t="s">
        <v>63</v>
      </c>
      <c r="D6" s="18">
        <f>E6+F6</f>
        <v>592466.04</v>
      </c>
      <c r="E6" s="18">
        <f>510843.62</f>
        <v>510843.62</v>
      </c>
      <c r="F6" s="18">
        <f>F7+F37</f>
        <v>81622.42</v>
      </c>
      <c r="G6" s="16"/>
      <c r="H6" s="16"/>
      <c r="I6" s="16"/>
    </row>
    <row r="7" spans="1:9" ht="16.5" customHeight="1">
      <c r="A7" s="14">
        <v>2</v>
      </c>
      <c r="B7" s="15" t="s">
        <v>76</v>
      </c>
      <c r="C7" s="15" t="s">
        <v>77</v>
      </c>
      <c r="D7" s="18">
        <f>501152.24+80.5</f>
        <v>501232.74</v>
      </c>
      <c r="E7" s="18">
        <f>419908.82+80.5</f>
        <v>419989.32</v>
      </c>
      <c r="F7" s="18">
        <v>81243.42</v>
      </c>
      <c r="G7" s="16"/>
      <c r="H7" s="16"/>
      <c r="I7" s="16"/>
    </row>
    <row r="8" spans="1:9" ht="16.5" customHeight="1">
      <c r="A8" s="14">
        <v>3</v>
      </c>
      <c r="B8" s="15" t="s">
        <v>78</v>
      </c>
      <c r="C8" s="15" t="s">
        <v>79</v>
      </c>
      <c r="D8" s="18">
        <f>5680.69+80.5</f>
        <v>5761.19</v>
      </c>
      <c r="E8" s="18">
        <f>5572.79+80.5</f>
        <v>5653.29</v>
      </c>
      <c r="F8" s="18">
        <v>107.9</v>
      </c>
      <c r="G8" s="16"/>
      <c r="H8" s="16"/>
      <c r="I8" s="16"/>
    </row>
    <row r="9" spans="1:9" ht="16.5" customHeight="1">
      <c r="A9" s="14">
        <v>4</v>
      </c>
      <c r="B9" s="15" t="s">
        <v>80</v>
      </c>
      <c r="C9" s="15" t="s">
        <v>81</v>
      </c>
      <c r="D9" s="18">
        <f>3280.35+80.5</f>
        <v>3360.85</v>
      </c>
      <c r="E9" s="18">
        <f>3252.45+80.5</f>
        <v>3332.95</v>
      </c>
      <c r="F9" s="18">
        <v>27.9</v>
      </c>
      <c r="G9" s="16"/>
      <c r="H9" s="16"/>
      <c r="I9" s="16"/>
    </row>
    <row r="10" spans="1:9" ht="16.5" customHeight="1">
      <c r="A10" s="14">
        <v>5</v>
      </c>
      <c r="B10" s="15" t="s">
        <v>82</v>
      </c>
      <c r="C10" s="15" t="s">
        <v>83</v>
      </c>
      <c r="D10" s="18">
        <v>2400.34</v>
      </c>
      <c r="E10" s="18">
        <v>2320.34</v>
      </c>
      <c r="F10" s="18">
        <v>80</v>
      </c>
      <c r="G10" s="16"/>
      <c r="H10" s="16"/>
      <c r="I10" s="16"/>
    </row>
    <row r="11" spans="1:9" ht="16.5" customHeight="1">
      <c r="A11" s="14">
        <v>6</v>
      </c>
      <c r="B11" s="15" t="s">
        <v>84</v>
      </c>
      <c r="C11" s="19" t="s">
        <v>85</v>
      </c>
      <c r="D11" s="18">
        <v>427405.65</v>
      </c>
      <c r="E11" s="18">
        <v>377942.63</v>
      </c>
      <c r="F11" s="18">
        <v>49463.01</v>
      </c>
      <c r="G11" s="16"/>
      <c r="H11" s="16"/>
      <c r="I11" s="16"/>
    </row>
    <row r="12" spans="1:9" ht="16.5" customHeight="1">
      <c r="A12" s="14">
        <v>7</v>
      </c>
      <c r="B12" s="15" t="s">
        <v>86</v>
      </c>
      <c r="C12" s="15" t="s">
        <v>87</v>
      </c>
      <c r="D12" s="18">
        <v>31938.67</v>
      </c>
      <c r="E12" s="18">
        <v>15283.67</v>
      </c>
      <c r="F12" s="18">
        <v>16655</v>
      </c>
      <c r="G12" s="16"/>
      <c r="H12" s="16"/>
      <c r="I12" s="16"/>
    </row>
    <row r="13" spans="1:9" ht="16.5" customHeight="1">
      <c r="A13" s="14">
        <v>8</v>
      </c>
      <c r="B13" s="15" t="s">
        <v>88</v>
      </c>
      <c r="C13" s="15" t="s">
        <v>89</v>
      </c>
      <c r="D13" s="18">
        <v>193349.07</v>
      </c>
      <c r="E13" s="18">
        <v>181580.57</v>
      </c>
      <c r="F13" s="18">
        <v>11768.5</v>
      </c>
      <c r="G13" s="16"/>
      <c r="H13" s="16"/>
      <c r="I13" s="16"/>
    </row>
    <row r="14" spans="1:9" ht="16.5" customHeight="1">
      <c r="A14" s="14">
        <v>9</v>
      </c>
      <c r="B14" s="15" t="s">
        <v>90</v>
      </c>
      <c r="C14" s="15" t="s">
        <v>91</v>
      </c>
      <c r="D14" s="18">
        <v>130776.87</v>
      </c>
      <c r="E14" s="18">
        <v>123029.67</v>
      </c>
      <c r="F14" s="18">
        <v>7747.2</v>
      </c>
      <c r="G14" s="16"/>
      <c r="H14" s="16"/>
      <c r="I14" s="16"/>
    </row>
    <row r="15" spans="1:9" ht="16.5" customHeight="1">
      <c r="A15" s="14">
        <v>10</v>
      </c>
      <c r="B15" s="15" t="s">
        <v>92</v>
      </c>
      <c r="C15" s="15" t="s">
        <v>93</v>
      </c>
      <c r="D15" s="18">
        <v>62470.55</v>
      </c>
      <c r="E15" s="18">
        <v>58048.72</v>
      </c>
      <c r="F15" s="18">
        <v>4421.83</v>
      </c>
      <c r="G15" s="16"/>
      <c r="H15" s="16"/>
      <c r="I15" s="16"/>
    </row>
    <row r="16" spans="1:9" ht="16.5" customHeight="1">
      <c r="A16" s="14">
        <v>11</v>
      </c>
      <c r="B16" s="15" t="s">
        <v>94</v>
      </c>
      <c r="C16" s="15" t="s">
        <v>95</v>
      </c>
      <c r="D16" s="18">
        <v>66</v>
      </c>
      <c r="E16" s="16"/>
      <c r="F16" s="18">
        <v>66</v>
      </c>
      <c r="G16" s="16"/>
      <c r="H16" s="16"/>
      <c r="I16" s="16"/>
    </row>
    <row r="17" spans="1:9" ht="16.5" customHeight="1">
      <c r="A17" s="14">
        <v>12</v>
      </c>
      <c r="B17" s="15" t="s">
        <v>96</v>
      </c>
      <c r="C17" s="15" t="s">
        <v>97</v>
      </c>
      <c r="D17" s="18">
        <v>8804.48</v>
      </c>
      <c r="E17" s="16"/>
      <c r="F17" s="18">
        <v>8804.48</v>
      </c>
      <c r="G17" s="16"/>
      <c r="H17" s="16"/>
      <c r="I17" s="16"/>
    </row>
    <row r="18" spans="1:9" ht="16.5" customHeight="1">
      <c r="A18" s="14">
        <v>13</v>
      </c>
      <c r="B18" s="15" t="s">
        <v>98</v>
      </c>
      <c r="C18" s="15" t="s">
        <v>99</v>
      </c>
      <c r="D18" s="18">
        <v>40380.550000000003</v>
      </c>
      <c r="E18" s="18">
        <v>34250.36</v>
      </c>
      <c r="F18" s="18">
        <v>6130.19</v>
      </c>
      <c r="G18" s="16"/>
      <c r="H18" s="16"/>
      <c r="I18" s="16"/>
    </row>
    <row r="19" spans="1:9" ht="16.5" customHeight="1">
      <c r="A19" s="14">
        <v>14</v>
      </c>
      <c r="B19" s="15" t="s">
        <v>100</v>
      </c>
      <c r="C19" s="15" t="s">
        <v>101</v>
      </c>
      <c r="D19" s="18">
        <v>40380.550000000003</v>
      </c>
      <c r="E19" s="18">
        <v>34250.36</v>
      </c>
      <c r="F19" s="18">
        <v>6130.19</v>
      </c>
      <c r="G19" s="16"/>
      <c r="H19" s="16"/>
      <c r="I19" s="16"/>
    </row>
    <row r="20" spans="1:9" ht="16.5" customHeight="1">
      <c r="A20" s="14">
        <v>15</v>
      </c>
      <c r="B20" s="15" t="s">
        <v>102</v>
      </c>
      <c r="C20" s="15" t="s">
        <v>103</v>
      </c>
      <c r="D20" s="18">
        <v>40</v>
      </c>
      <c r="E20" s="16"/>
      <c r="F20" s="18">
        <v>40</v>
      </c>
      <c r="G20" s="16"/>
      <c r="H20" s="16"/>
      <c r="I20" s="16"/>
    </row>
    <row r="21" spans="1:9" ht="16.5" customHeight="1">
      <c r="A21" s="14">
        <v>16</v>
      </c>
      <c r="B21" s="15" t="s">
        <v>104</v>
      </c>
      <c r="C21" s="15" t="s">
        <v>105</v>
      </c>
      <c r="D21" s="18">
        <v>40</v>
      </c>
      <c r="E21" s="16"/>
      <c r="F21" s="18">
        <v>40</v>
      </c>
      <c r="G21" s="16"/>
      <c r="H21" s="16"/>
      <c r="I21" s="16"/>
    </row>
    <row r="22" spans="1:9" ht="16.5" customHeight="1">
      <c r="A22" s="14">
        <v>17</v>
      </c>
      <c r="B22" s="15" t="s">
        <v>106</v>
      </c>
      <c r="C22" s="15" t="s">
        <v>107</v>
      </c>
      <c r="D22" s="18">
        <v>2223.31</v>
      </c>
      <c r="E22" s="18">
        <v>2129.61</v>
      </c>
      <c r="F22" s="18">
        <v>93.7</v>
      </c>
      <c r="G22" s="16"/>
      <c r="H22" s="16"/>
      <c r="I22" s="16"/>
    </row>
    <row r="23" spans="1:9" ht="16.5" customHeight="1">
      <c r="A23" s="14">
        <v>18</v>
      </c>
      <c r="B23" s="15" t="s">
        <v>108</v>
      </c>
      <c r="C23" s="15" t="s">
        <v>109</v>
      </c>
      <c r="D23" s="18">
        <v>2223.31</v>
      </c>
      <c r="E23" s="18">
        <v>2129.61</v>
      </c>
      <c r="F23" s="18">
        <v>93.7</v>
      </c>
      <c r="G23" s="16"/>
      <c r="H23" s="16"/>
      <c r="I23" s="16"/>
    </row>
    <row r="24" spans="1:9" ht="16.5" customHeight="1">
      <c r="A24" s="14">
        <v>19</v>
      </c>
      <c r="B24" s="15" t="s">
        <v>110</v>
      </c>
      <c r="C24" s="15" t="s">
        <v>111</v>
      </c>
      <c r="D24" s="18">
        <v>25375.97</v>
      </c>
      <c r="E24" s="16"/>
      <c r="F24" s="18">
        <v>25375.97</v>
      </c>
      <c r="G24" s="16"/>
      <c r="H24" s="16"/>
      <c r="I24" s="16"/>
    </row>
    <row r="25" spans="1:9" ht="16.5" customHeight="1">
      <c r="A25" s="14">
        <v>20</v>
      </c>
      <c r="B25" s="15" t="s">
        <v>112</v>
      </c>
      <c r="C25" s="15" t="s">
        <v>113</v>
      </c>
      <c r="D25" s="18">
        <v>2500</v>
      </c>
      <c r="E25" s="16"/>
      <c r="F25" s="18">
        <v>2500</v>
      </c>
      <c r="G25" s="16"/>
      <c r="H25" s="16"/>
      <c r="I25" s="16"/>
    </row>
    <row r="26" spans="1:9" ht="16.5" customHeight="1">
      <c r="A26" s="14">
        <v>21</v>
      </c>
      <c r="B26" s="15" t="s">
        <v>114</v>
      </c>
      <c r="C26" s="15" t="s">
        <v>115</v>
      </c>
      <c r="D26" s="18">
        <v>2500</v>
      </c>
      <c r="E26" s="16"/>
      <c r="F26" s="18">
        <v>2500</v>
      </c>
      <c r="G26" s="16"/>
      <c r="H26" s="16"/>
      <c r="I26" s="16"/>
    </row>
    <row r="27" spans="1:9" ht="16.5" customHeight="1">
      <c r="A27" s="14">
        <v>22</v>
      </c>
      <c r="B27" s="15" t="s">
        <v>116</v>
      </c>
      <c r="C27" s="15" t="s">
        <v>117</v>
      </c>
      <c r="D27" s="18">
        <v>20375.97</v>
      </c>
      <c r="E27" s="16"/>
      <c r="F27" s="18">
        <v>20375.97</v>
      </c>
      <c r="G27" s="16"/>
      <c r="H27" s="16"/>
      <c r="I27" s="16"/>
    </row>
    <row r="28" spans="1:9" ht="16.5" customHeight="1">
      <c r="A28" s="14">
        <v>23</v>
      </c>
      <c r="B28" s="15" t="s">
        <v>118</v>
      </c>
      <c r="C28" s="15" t="s">
        <v>119</v>
      </c>
      <c r="D28" s="18">
        <v>46.08</v>
      </c>
      <c r="E28" s="18">
        <v>13.43</v>
      </c>
      <c r="F28" s="18">
        <v>32.65</v>
      </c>
      <c r="G28" s="16"/>
      <c r="H28" s="16"/>
      <c r="I28" s="16"/>
    </row>
    <row r="29" spans="1:9" ht="16.5" customHeight="1">
      <c r="A29" s="14">
        <v>24</v>
      </c>
      <c r="B29" s="15" t="s">
        <v>120</v>
      </c>
      <c r="C29" s="15" t="s">
        <v>119</v>
      </c>
      <c r="D29" s="18">
        <v>46.08</v>
      </c>
      <c r="E29" s="18">
        <v>13.43</v>
      </c>
      <c r="F29" s="18">
        <v>32.65</v>
      </c>
      <c r="G29" s="16"/>
      <c r="H29" s="16"/>
      <c r="I29" s="16"/>
    </row>
    <row r="30" spans="1:9" ht="16.5" customHeight="1">
      <c r="A30" s="14">
        <v>25</v>
      </c>
      <c r="B30" s="15" t="s">
        <v>121</v>
      </c>
      <c r="C30" s="15" t="s">
        <v>122</v>
      </c>
      <c r="D30" s="18">
        <v>1020.98</v>
      </c>
      <c r="E30" s="18">
        <v>1020.98</v>
      </c>
      <c r="F30" s="16"/>
      <c r="G30" s="16"/>
      <c r="H30" s="16"/>
      <c r="I30" s="16"/>
    </row>
    <row r="31" spans="1:9" ht="16.5" customHeight="1">
      <c r="A31" s="14">
        <v>26</v>
      </c>
      <c r="B31" s="15" t="s">
        <v>123</v>
      </c>
      <c r="C31" s="15" t="s">
        <v>124</v>
      </c>
      <c r="D31" s="18">
        <v>1020.98</v>
      </c>
      <c r="E31" s="18">
        <v>1020.98</v>
      </c>
      <c r="F31" s="16"/>
      <c r="G31" s="16"/>
      <c r="H31" s="16"/>
      <c r="I31" s="16"/>
    </row>
    <row r="32" spans="1:9" ht="16.5" customHeight="1">
      <c r="A32" s="14">
        <v>27</v>
      </c>
      <c r="B32" s="15" t="s">
        <v>125</v>
      </c>
      <c r="C32" s="15" t="s">
        <v>126</v>
      </c>
      <c r="D32" s="18">
        <v>1020.98</v>
      </c>
      <c r="E32" s="18">
        <v>1020.98</v>
      </c>
      <c r="F32" s="16"/>
      <c r="G32" s="16"/>
      <c r="H32" s="16"/>
      <c r="I32" s="16"/>
    </row>
    <row r="33" spans="1:9" ht="16.5" customHeight="1">
      <c r="A33" s="14">
        <v>28</v>
      </c>
      <c r="B33" s="15" t="s">
        <v>127</v>
      </c>
      <c r="C33" s="15" t="s">
        <v>128</v>
      </c>
      <c r="D33" s="18">
        <v>53436.02</v>
      </c>
      <c r="E33" s="18">
        <v>53436.02</v>
      </c>
      <c r="F33" s="16"/>
      <c r="G33" s="16"/>
      <c r="H33" s="16"/>
      <c r="I33" s="16"/>
    </row>
    <row r="34" spans="1:9" ht="16.5" customHeight="1">
      <c r="A34" s="14">
        <v>29</v>
      </c>
      <c r="B34" s="15" t="s">
        <v>129</v>
      </c>
      <c r="C34" s="15" t="s">
        <v>130</v>
      </c>
      <c r="D34" s="18">
        <v>53436.02</v>
      </c>
      <c r="E34" s="18">
        <v>53436.02</v>
      </c>
      <c r="F34" s="16"/>
      <c r="G34" s="16"/>
      <c r="H34" s="16"/>
      <c r="I34" s="16"/>
    </row>
    <row r="35" spans="1:9" ht="16.5" customHeight="1">
      <c r="A35" s="14">
        <v>30</v>
      </c>
      <c r="B35" s="15" t="s">
        <v>131</v>
      </c>
      <c r="C35" s="15" t="s">
        <v>132</v>
      </c>
      <c r="D35" s="18">
        <v>35595.24</v>
      </c>
      <c r="E35" s="18">
        <v>35595.24</v>
      </c>
      <c r="F35" s="16"/>
      <c r="G35" s="16"/>
      <c r="H35" s="16"/>
      <c r="I35" s="16"/>
    </row>
    <row r="36" spans="1:9" ht="16.5" customHeight="1">
      <c r="A36" s="14">
        <v>31</v>
      </c>
      <c r="B36" s="15" t="s">
        <v>133</v>
      </c>
      <c r="C36" s="15" t="s">
        <v>134</v>
      </c>
      <c r="D36" s="18">
        <v>17840.79</v>
      </c>
      <c r="E36" s="18">
        <v>17840.79</v>
      </c>
      <c r="F36" s="16"/>
      <c r="G36" s="16"/>
      <c r="H36" s="16"/>
      <c r="I36" s="16"/>
    </row>
    <row r="37" spans="1:9" ht="16.5" customHeight="1">
      <c r="A37" s="14">
        <v>32</v>
      </c>
      <c r="B37" s="15" t="s">
        <v>135</v>
      </c>
      <c r="C37" s="15" t="s">
        <v>136</v>
      </c>
      <c r="D37" s="18">
        <v>379</v>
      </c>
      <c r="E37" s="16"/>
      <c r="F37" s="18">
        <v>379</v>
      </c>
      <c r="G37" s="16"/>
      <c r="H37" s="16"/>
      <c r="I37" s="16"/>
    </row>
    <row r="38" spans="1:9" ht="16.5" customHeight="1">
      <c r="A38" s="14">
        <v>33</v>
      </c>
      <c r="B38" s="15" t="s">
        <v>137</v>
      </c>
      <c r="C38" s="15" t="s">
        <v>138</v>
      </c>
      <c r="D38" s="18">
        <v>379</v>
      </c>
      <c r="E38" s="16"/>
      <c r="F38" s="18">
        <v>379</v>
      </c>
      <c r="G38" s="16"/>
      <c r="H38" s="16"/>
      <c r="I38" s="16"/>
    </row>
    <row r="39" spans="1:9" ht="16.5" customHeight="1">
      <c r="A39" s="14">
        <v>34</v>
      </c>
      <c r="B39" s="15" t="s">
        <v>139</v>
      </c>
      <c r="C39" s="15" t="s">
        <v>140</v>
      </c>
      <c r="D39" s="18">
        <v>379</v>
      </c>
      <c r="E39" s="16"/>
      <c r="F39" s="18">
        <v>379</v>
      </c>
      <c r="G39" s="16"/>
      <c r="H39" s="16"/>
      <c r="I39" s="16"/>
    </row>
    <row r="40" spans="1:9" ht="16.5" customHeight="1">
      <c r="A40" s="14">
        <v>35</v>
      </c>
      <c r="B40" s="15" t="s">
        <v>141</v>
      </c>
      <c r="C40" s="15" t="s">
        <v>142</v>
      </c>
      <c r="D40" s="18">
        <v>36397.29</v>
      </c>
      <c r="E40" s="18">
        <v>36397.29</v>
      </c>
      <c r="F40" s="16"/>
      <c r="G40" s="16"/>
      <c r="H40" s="16"/>
      <c r="I40" s="16"/>
    </row>
    <row r="41" spans="1:9" ht="16.5" customHeight="1">
      <c r="A41" s="14">
        <v>36</v>
      </c>
      <c r="B41" s="15" t="s">
        <v>143</v>
      </c>
      <c r="C41" s="15" t="s">
        <v>144</v>
      </c>
      <c r="D41" s="18">
        <v>36397.29</v>
      </c>
      <c r="E41" s="18">
        <v>36397.29</v>
      </c>
      <c r="F41" s="16"/>
      <c r="G41" s="16"/>
      <c r="H41" s="16"/>
      <c r="I41" s="16"/>
    </row>
    <row r="42" spans="1:9" ht="16.5" customHeight="1">
      <c r="A42" s="14">
        <v>37</v>
      </c>
      <c r="B42" s="15" t="s">
        <v>145</v>
      </c>
      <c r="C42" s="15" t="s">
        <v>146</v>
      </c>
      <c r="D42" s="18">
        <v>36397.29</v>
      </c>
      <c r="E42" s="18">
        <v>36397.29</v>
      </c>
      <c r="F42" s="16"/>
      <c r="G42" s="16"/>
      <c r="H42" s="16"/>
      <c r="I42" s="16"/>
    </row>
  </sheetData>
  <mergeCells count="12">
    <mergeCell ref="A1:I1"/>
    <mergeCell ref="A2:E2"/>
    <mergeCell ref="F2:G2"/>
    <mergeCell ref="H2:I2"/>
    <mergeCell ref="F3:F4"/>
    <mergeCell ref="G3:G4"/>
    <mergeCell ref="H3:H4"/>
    <mergeCell ref="I3:I4"/>
    <mergeCell ref="B3:C3"/>
    <mergeCell ref="A3:A4"/>
    <mergeCell ref="D3:D4"/>
    <mergeCell ref="E3:E4"/>
  </mergeCells>
  <phoneticPr fontId="4" type="noConversion"/>
  <pageMargins left="0.30694444444444402" right="0.30694444444444402" top="0.35763888888888901" bottom="0.35763888888888901" header="0.29861111111111099" footer="0.298611111111110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topLeftCell="A13" workbookViewId="0">
      <selection activeCell="J8" sqref="J8"/>
    </sheetView>
  </sheetViews>
  <sheetFormatPr defaultColWidth="8.875" defaultRowHeight="15"/>
  <cols>
    <col min="1" max="1" width="6" style="11" customWidth="1"/>
    <col min="2" max="2" width="23.75" style="12" customWidth="1"/>
    <col min="3" max="3" width="9.75" style="13" customWidth="1"/>
    <col min="4" max="4" width="29" style="12" customWidth="1"/>
    <col min="5" max="5" width="9.25" style="13" customWidth="1"/>
    <col min="6" max="6" width="10.125" style="13" customWidth="1"/>
    <col min="7" max="7" width="9.125" style="13" customWidth="1"/>
    <col min="8" max="8" width="9.625" style="13" customWidth="1"/>
  </cols>
  <sheetData>
    <row r="1" spans="1:8" ht="18" customHeight="1">
      <c r="A1" s="25" t="s">
        <v>154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  <c r="G1" s="25" t="s">
        <v>2</v>
      </c>
      <c r="H1" s="25" t="s">
        <v>2</v>
      </c>
    </row>
    <row r="2" spans="1:8" ht="18" customHeight="1">
      <c r="A2" s="29" t="s">
        <v>1</v>
      </c>
      <c r="B2" s="29"/>
      <c r="C2" s="29"/>
      <c r="D2" s="29"/>
      <c r="E2" s="29" t="s">
        <v>3</v>
      </c>
      <c r="F2" s="29"/>
      <c r="G2" s="4"/>
      <c r="H2" s="5" t="s">
        <v>4</v>
      </c>
    </row>
    <row r="3" spans="1:8" ht="18" customHeight="1">
      <c r="A3" s="23" t="s">
        <v>5</v>
      </c>
      <c r="B3" s="23" t="s">
        <v>6</v>
      </c>
      <c r="C3" s="23" t="s">
        <v>2</v>
      </c>
      <c r="D3" s="23" t="s">
        <v>7</v>
      </c>
      <c r="E3" s="23" t="s">
        <v>2</v>
      </c>
      <c r="F3" s="23" t="s">
        <v>2</v>
      </c>
      <c r="G3" s="23" t="s">
        <v>2</v>
      </c>
      <c r="H3" s="23" t="s">
        <v>2</v>
      </c>
    </row>
    <row r="4" spans="1:8" s="1" customFormat="1" ht="47.25" customHeight="1">
      <c r="A4" s="23" t="s">
        <v>2</v>
      </c>
      <c r="B4" s="7" t="s">
        <v>8</v>
      </c>
      <c r="C4" s="7" t="s">
        <v>155</v>
      </c>
      <c r="D4" s="7" t="s">
        <v>8</v>
      </c>
      <c r="E4" s="7" t="s">
        <v>63</v>
      </c>
      <c r="F4" s="7" t="s">
        <v>156</v>
      </c>
      <c r="G4" s="7" t="s">
        <v>157</v>
      </c>
      <c r="H4" s="7" t="s">
        <v>158</v>
      </c>
    </row>
    <row r="5" spans="1:8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</row>
    <row r="6" spans="1:8" ht="16.5" customHeight="1">
      <c r="A6" s="14">
        <v>1</v>
      </c>
      <c r="B6" s="15" t="s">
        <v>159</v>
      </c>
      <c r="C6" s="18">
        <f>585474.2+214.2</f>
        <v>585688.4</v>
      </c>
      <c r="D6" s="15" t="s">
        <v>12</v>
      </c>
      <c r="E6" s="18"/>
      <c r="F6" s="17"/>
      <c r="G6" s="16"/>
      <c r="H6" s="16"/>
    </row>
    <row r="7" spans="1:8" ht="16.5" customHeight="1">
      <c r="A7" s="14">
        <v>2</v>
      </c>
      <c r="B7" s="15" t="s">
        <v>160</v>
      </c>
      <c r="C7" s="18">
        <v>379</v>
      </c>
      <c r="D7" s="15" t="s">
        <v>15</v>
      </c>
      <c r="E7" s="16"/>
      <c r="F7" s="17"/>
      <c r="G7" s="16"/>
      <c r="H7" s="16"/>
    </row>
    <row r="8" spans="1:8" ht="16.5" customHeight="1">
      <c r="A8" s="14">
        <v>3</v>
      </c>
      <c r="B8" s="15" t="s">
        <v>161</v>
      </c>
      <c r="C8" s="16"/>
      <c r="D8" s="15" t="s">
        <v>17</v>
      </c>
      <c r="E8" s="16"/>
      <c r="F8" s="17"/>
      <c r="G8" s="16"/>
      <c r="H8" s="16"/>
    </row>
    <row r="9" spans="1:8" ht="16.5" customHeight="1">
      <c r="A9" s="14">
        <v>4</v>
      </c>
      <c r="B9" s="15" t="s">
        <v>18</v>
      </c>
      <c r="C9" s="16">
        <v>6398.63</v>
      </c>
      <c r="D9" s="15" t="s">
        <v>20</v>
      </c>
      <c r="E9" s="16"/>
      <c r="F9" s="17"/>
      <c r="G9" s="16"/>
      <c r="H9" s="16"/>
    </row>
    <row r="10" spans="1:8" ht="16.5" customHeight="1">
      <c r="A10" s="14">
        <v>5</v>
      </c>
      <c r="B10" s="15"/>
      <c r="C10" s="16"/>
      <c r="D10" s="15" t="s">
        <v>22</v>
      </c>
      <c r="E10" s="18">
        <f>501152.24+80.5</f>
        <v>501232.74</v>
      </c>
      <c r="F10" s="17">
        <f>501152.24+80.5</f>
        <v>501232.74</v>
      </c>
      <c r="G10" s="16"/>
      <c r="H10" s="16"/>
    </row>
    <row r="11" spans="1:8" ht="16.5" customHeight="1">
      <c r="A11" s="14">
        <v>6</v>
      </c>
      <c r="B11" s="15"/>
      <c r="C11" s="16"/>
      <c r="D11" s="15" t="s">
        <v>24</v>
      </c>
      <c r="E11" s="16"/>
      <c r="F11" s="17"/>
      <c r="G11" s="16"/>
      <c r="H11" s="16"/>
    </row>
    <row r="12" spans="1:8" ht="16.5" customHeight="1">
      <c r="A12" s="14">
        <v>7</v>
      </c>
      <c r="B12" s="15"/>
      <c r="C12" s="16"/>
      <c r="D12" s="15" t="s">
        <v>26</v>
      </c>
      <c r="E12" s="18">
        <v>1020.98</v>
      </c>
      <c r="F12" s="17">
        <v>1020.98</v>
      </c>
      <c r="G12" s="16"/>
      <c r="H12" s="16"/>
    </row>
    <row r="13" spans="1:8" ht="16.5" customHeight="1">
      <c r="A13" s="14">
        <v>8</v>
      </c>
      <c r="B13" s="15"/>
      <c r="C13" s="16"/>
      <c r="D13" s="15" t="s">
        <v>29</v>
      </c>
      <c r="E13" s="18">
        <v>53436.02</v>
      </c>
      <c r="F13" s="17">
        <v>53436.02</v>
      </c>
      <c r="G13" s="16"/>
      <c r="H13" s="16"/>
    </row>
    <row r="14" spans="1:8" ht="16.5" customHeight="1">
      <c r="A14" s="14">
        <v>9</v>
      </c>
      <c r="B14" s="15"/>
      <c r="C14" s="16"/>
      <c r="D14" s="15" t="s">
        <v>32</v>
      </c>
      <c r="E14" s="16"/>
      <c r="F14" s="17"/>
      <c r="G14" s="16"/>
      <c r="H14" s="16"/>
    </row>
    <row r="15" spans="1:8" ht="16.5" customHeight="1">
      <c r="A15" s="14">
        <v>10</v>
      </c>
      <c r="B15" s="15"/>
      <c r="C15" s="16"/>
      <c r="D15" s="15" t="s">
        <v>33</v>
      </c>
      <c r="E15" s="16"/>
      <c r="F15" s="17"/>
      <c r="G15" s="16"/>
      <c r="H15" s="16"/>
    </row>
    <row r="16" spans="1:8" ht="16.5" customHeight="1">
      <c r="A16" s="14">
        <v>11</v>
      </c>
      <c r="B16" s="15"/>
      <c r="C16" s="16"/>
      <c r="D16" s="15" t="s">
        <v>34</v>
      </c>
      <c r="E16" s="16"/>
      <c r="F16" s="17"/>
      <c r="G16" s="16"/>
      <c r="H16" s="16"/>
    </row>
    <row r="17" spans="1:8" ht="16.5" customHeight="1">
      <c r="A17" s="14">
        <v>12</v>
      </c>
      <c r="B17" s="15"/>
      <c r="C17" s="16"/>
      <c r="D17" s="15" t="s">
        <v>35</v>
      </c>
      <c r="E17" s="18">
        <v>379</v>
      </c>
      <c r="F17" s="17"/>
      <c r="G17" s="18">
        <v>379</v>
      </c>
      <c r="H17" s="16"/>
    </row>
    <row r="18" spans="1:8" ht="16.5" customHeight="1">
      <c r="A18" s="14">
        <v>13</v>
      </c>
      <c r="B18" s="15"/>
      <c r="C18" s="16"/>
      <c r="D18" s="15" t="s">
        <v>36</v>
      </c>
      <c r="E18" s="16"/>
      <c r="F18" s="17"/>
      <c r="G18" s="16"/>
      <c r="H18" s="16"/>
    </row>
    <row r="19" spans="1:8" ht="16.5" customHeight="1">
      <c r="A19" s="14">
        <v>14</v>
      </c>
      <c r="B19" s="15"/>
      <c r="C19" s="16"/>
      <c r="D19" s="15" t="s">
        <v>37</v>
      </c>
      <c r="E19" s="16"/>
      <c r="F19" s="17"/>
      <c r="G19" s="16"/>
      <c r="H19" s="16"/>
    </row>
    <row r="20" spans="1:8" ht="16.5" customHeight="1">
      <c r="A20" s="14">
        <v>15</v>
      </c>
      <c r="B20" s="15"/>
      <c r="C20" s="16"/>
      <c r="D20" s="15" t="s">
        <v>38</v>
      </c>
      <c r="E20" s="16"/>
      <c r="F20" s="17"/>
      <c r="G20" s="16"/>
      <c r="H20" s="16"/>
    </row>
    <row r="21" spans="1:8" ht="16.5" customHeight="1">
      <c r="A21" s="14">
        <v>16</v>
      </c>
      <c r="B21" s="15"/>
      <c r="C21" s="16"/>
      <c r="D21" s="15" t="s">
        <v>39</v>
      </c>
      <c r="E21" s="16"/>
      <c r="F21" s="17"/>
      <c r="G21" s="16"/>
      <c r="H21" s="16"/>
    </row>
    <row r="22" spans="1:8" ht="16.5" customHeight="1">
      <c r="A22" s="14">
        <v>17</v>
      </c>
      <c r="B22" s="15"/>
      <c r="C22" s="16"/>
      <c r="D22" s="15" t="s">
        <v>40</v>
      </c>
      <c r="E22" s="16"/>
      <c r="F22" s="17"/>
      <c r="G22" s="16"/>
      <c r="H22" s="16"/>
    </row>
    <row r="23" spans="1:8" ht="16.5" customHeight="1">
      <c r="A23" s="14">
        <v>18</v>
      </c>
      <c r="B23" s="15"/>
      <c r="C23" s="16"/>
      <c r="D23" s="15" t="s">
        <v>41</v>
      </c>
      <c r="E23" s="16"/>
      <c r="F23" s="17"/>
      <c r="G23" s="16"/>
      <c r="H23" s="16"/>
    </row>
    <row r="24" spans="1:8" ht="16.5" customHeight="1">
      <c r="A24" s="14">
        <v>19</v>
      </c>
      <c r="B24" s="15"/>
      <c r="C24" s="16"/>
      <c r="D24" s="15" t="s">
        <v>42</v>
      </c>
      <c r="E24" s="16"/>
      <c r="F24" s="17"/>
      <c r="G24" s="16"/>
      <c r="H24" s="16"/>
    </row>
    <row r="25" spans="1:8" ht="16.5" customHeight="1">
      <c r="A25" s="14">
        <v>20</v>
      </c>
      <c r="B25" s="15"/>
      <c r="C25" s="16"/>
      <c r="D25" s="15" t="s">
        <v>43</v>
      </c>
      <c r="E25" s="18">
        <v>36397.29</v>
      </c>
      <c r="F25" s="17">
        <v>36397.29</v>
      </c>
      <c r="G25" s="16"/>
      <c r="H25" s="16"/>
    </row>
    <row r="26" spans="1:8" ht="16.5" customHeight="1">
      <c r="A26" s="14">
        <v>21</v>
      </c>
      <c r="B26" s="15"/>
      <c r="C26" s="16"/>
      <c r="D26" s="15" t="s">
        <v>45</v>
      </c>
      <c r="E26" s="16"/>
      <c r="F26" s="17"/>
      <c r="G26" s="16"/>
      <c r="H26" s="16"/>
    </row>
    <row r="27" spans="1:8" ht="16.5" customHeight="1">
      <c r="A27" s="14">
        <v>22</v>
      </c>
      <c r="B27" s="15"/>
      <c r="C27" s="16"/>
      <c r="D27" s="15" t="s">
        <v>46</v>
      </c>
      <c r="E27" s="16"/>
      <c r="F27" s="17"/>
      <c r="G27" s="16"/>
      <c r="H27" s="16"/>
    </row>
    <row r="28" spans="1:8" ht="16.5" customHeight="1">
      <c r="A28" s="14">
        <v>23</v>
      </c>
      <c r="B28" s="15"/>
      <c r="C28" s="16"/>
      <c r="D28" s="15" t="s">
        <v>47</v>
      </c>
      <c r="E28" s="16"/>
      <c r="F28" s="17"/>
      <c r="G28" s="16"/>
      <c r="H28" s="16"/>
    </row>
    <row r="29" spans="1:8" ht="16.5" customHeight="1">
      <c r="A29" s="14">
        <v>24</v>
      </c>
      <c r="B29" s="15"/>
      <c r="C29" s="16"/>
      <c r="D29" s="15" t="s">
        <v>48</v>
      </c>
      <c r="E29" s="16"/>
      <c r="F29" s="17"/>
      <c r="G29" s="16"/>
      <c r="H29" s="16"/>
    </row>
    <row r="30" spans="1:8" ht="16.5" customHeight="1">
      <c r="A30" s="14">
        <v>25</v>
      </c>
      <c r="B30" s="15"/>
      <c r="C30" s="16"/>
      <c r="D30" s="15" t="s">
        <v>49</v>
      </c>
      <c r="E30" s="16"/>
      <c r="F30" s="17"/>
      <c r="G30" s="16"/>
      <c r="H30" s="16"/>
    </row>
    <row r="31" spans="1:8" ht="16.5" customHeight="1">
      <c r="A31" s="14">
        <v>26</v>
      </c>
      <c r="B31" s="15"/>
      <c r="C31" s="16"/>
      <c r="D31" s="15" t="s">
        <v>50</v>
      </c>
      <c r="E31" s="16"/>
      <c r="F31" s="17"/>
      <c r="G31" s="16"/>
      <c r="H31" s="16"/>
    </row>
    <row r="32" spans="1:8" ht="16.5" customHeight="1">
      <c r="A32" s="14">
        <v>27</v>
      </c>
      <c r="B32" s="15"/>
      <c r="C32" s="16"/>
      <c r="D32" s="15" t="s">
        <v>51</v>
      </c>
      <c r="E32" s="16"/>
      <c r="F32" s="17"/>
      <c r="G32" s="16"/>
      <c r="H32" s="16"/>
    </row>
    <row r="33" spans="1:8" ht="16.5" customHeight="1">
      <c r="A33" s="14">
        <v>28</v>
      </c>
      <c r="B33" s="15"/>
      <c r="C33" s="16"/>
      <c r="D33" s="15" t="s">
        <v>52</v>
      </c>
      <c r="E33" s="16"/>
      <c r="F33" s="17"/>
      <c r="G33" s="16"/>
      <c r="H33" s="16"/>
    </row>
    <row r="34" spans="1:8" ht="16.5" customHeight="1">
      <c r="A34" s="14">
        <v>29</v>
      </c>
      <c r="B34" s="15"/>
      <c r="C34" s="16"/>
      <c r="D34" s="15" t="s">
        <v>53</v>
      </c>
      <c r="E34" s="16"/>
      <c r="F34" s="17"/>
      <c r="G34" s="16"/>
      <c r="H34" s="16"/>
    </row>
    <row r="35" spans="1:8" ht="16.5" customHeight="1">
      <c r="A35" s="14">
        <v>30</v>
      </c>
      <c r="B35" s="15"/>
      <c r="C35" s="16"/>
      <c r="D35" s="15" t="s">
        <v>54</v>
      </c>
      <c r="E35" s="16"/>
      <c r="F35" s="17"/>
      <c r="G35" s="16"/>
      <c r="H35" s="16"/>
    </row>
    <row r="36" spans="1:8" ht="16.5" customHeight="1">
      <c r="A36" s="14">
        <v>31</v>
      </c>
      <c r="B36" s="15" t="s">
        <v>55</v>
      </c>
      <c r="C36" s="18">
        <v>592466.04</v>
      </c>
      <c r="D36" s="15" t="s">
        <v>56</v>
      </c>
      <c r="E36" s="18">
        <v>592466.03</v>
      </c>
      <c r="F36" s="17">
        <v>592087.03</v>
      </c>
      <c r="G36" s="18">
        <v>379</v>
      </c>
      <c r="H36" s="16"/>
    </row>
    <row r="37" spans="1:8" ht="16.5" customHeight="1">
      <c r="A37" s="14">
        <v>32</v>
      </c>
      <c r="B37" s="15" t="s">
        <v>162</v>
      </c>
      <c r="C37" s="18"/>
      <c r="D37" s="15" t="s">
        <v>163</v>
      </c>
      <c r="E37" s="16"/>
      <c r="F37" s="16"/>
      <c r="G37" s="16"/>
      <c r="H37" s="16"/>
    </row>
    <row r="38" spans="1:8" ht="16.5" customHeight="1">
      <c r="A38" s="14">
        <v>33</v>
      </c>
      <c r="B38" s="15" t="s">
        <v>159</v>
      </c>
      <c r="C38" s="18"/>
      <c r="D38" s="15"/>
      <c r="E38" s="16"/>
      <c r="F38" s="16"/>
      <c r="G38" s="16"/>
      <c r="H38" s="16"/>
    </row>
    <row r="39" spans="1:8" ht="16.5" customHeight="1">
      <c r="A39" s="14">
        <v>34</v>
      </c>
      <c r="B39" s="15" t="s">
        <v>160</v>
      </c>
      <c r="C39" s="16"/>
      <c r="D39" s="15"/>
      <c r="E39" s="16"/>
      <c r="F39" s="16"/>
      <c r="G39" s="16"/>
      <c r="H39" s="16"/>
    </row>
    <row r="40" spans="1:8" ht="16.5" customHeight="1">
      <c r="A40" s="14">
        <v>35</v>
      </c>
      <c r="B40" s="15" t="s">
        <v>161</v>
      </c>
      <c r="C40" s="16"/>
      <c r="D40" s="15"/>
      <c r="E40" s="16"/>
      <c r="F40" s="16"/>
      <c r="G40" s="16"/>
      <c r="H40" s="16"/>
    </row>
    <row r="41" spans="1:8" ht="16.5" customHeight="1">
      <c r="A41" s="14">
        <v>36</v>
      </c>
      <c r="B41" s="15" t="s">
        <v>59</v>
      </c>
      <c r="C41" s="18">
        <v>592466.04</v>
      </c>
      <c r="D41" s="15" t="s">
        <v>60</v>
      </c>
      <c r="E41" s="18">
        <v>592466.04</v>
      </c>
      <c r="F41" s="18">
        <v>592087.04000000004</v>
      </c>
      <c r="G41" s="18">
        <v>379</v>
      </c>
      <c r="H41" s="16"/>
    </row>
  </sheetData>
  <mergeCells count="6">
    <mergeCell ref="A1:H1"/>
    <mergeCell ref="A2:D2"/>
    <mergeCell ref="E2:F2"/>
    <mergeCell ref="B3:C3"/>
    <mergeCell ref="D3:H3"/>
    <mergeCell ref="A3:A4"/>
  </mergeCells>
  <phoneticPr fontId="4" type="noConversion"/>
  <pageMargins left="0.31496062992126" right="0.31496062992126" top="0.74803149606299202" bottom="0.74803149606299202" header="0.31496062992126" footer="0.31496062992126"/>
  <pageSetup paperSize="9" scale="85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K20" sqref="K20"/>
    </sheetView>
  </sheetViews>
  <sheetFormatPr defaultColWidth="8.875" defaultRowHeight="15"/>
  <cols>
    <col min="1" max="1" width="5.125" style="11" customWidth="1"/>
    <col min="2" max="2" width="8" style="12" customWidth="1"/>
    <col min="3" max="3" width="23.625" style="12" customWidth="1"/>
    <col min="4" max="4" width="10.875" style="13" customWidth="1"/>
    <col min="5" max="8" width="10.625" style="13" customWidth="1"/>
  </cols>
  <sheetData>
    <row r="1" spans="1:8" ht="18" customHeight="1">
      <c r="A1" s="25" t="s">
        <v>164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  <c r="G1" s="25" t="s">
        <v>2</v>
      </c>
      <c r="H1" s="25" t="s">
        <v>2</v>
      </c>
    </row>
    <row r="2" spans="1:8" ht="18" customHeight="1">
      <c r="A2" s="25" t="s">
        <v>1</v>
      </c>
      <c r="B2" s="25"/>
      <c r="C2" s="25"/>
      <c r="D2" s="25"/>
      <c r="E2" s="25" t="s">
        <v>3</v>
      </c>
      <c r="F2" s="25"/>
      <c r="G2" s="5"/>
      <c r="H2" s="5" t="s">
        <v>4</v>
      </c>
    </row>
    <row r="3" spans="1:8" ht="18" customHeight="1">
      <c r="A3" s="23" t="s">
        <v>5</v>
      </c>
      <c r="B3" s="23" t="s">
        <v>148</v>
      </c>
      <c r="C3" s="23" t="s">
        <v>2</v>
      </c>
      <c r="D3" s="23" t="s">
        <v>63</v>
      </c>
      <c r="E3" s="23" t="s">
        <v>149</v>
      </c>
      <c r="F3" s="23" t="s">
        <v>2</v>
      </c>
      <c r="G3" s="23" t="s">
        <v>2</v>
      </c>
      <c r="H3" s="23" t="s">
        <v>150</v>
      </c>
    </row>
    <row r="4" spans="1:8" ht="18" customHeight="1">
      <c r="A4" s="23" t="s">
        <v>2</v>
      </c>
      <c r="B4" s="6" t="s">
        <v>66</v>
      </c>
      <c r="C4" s="6" t="s">
        <v>67</v>
      </c>
      <c r="D4" s="23" t="s">
        <v>2</v>
      </c>
      <c r="E4" s="6" t="s">
        <v>68</v>
      </c>
      <c r="F4" s="6" t="s">
        <v>165</v>
      </c>
      <c r="G4" s="6" t="s">
        <v>166</v>
      </c>
      <c r="H4" s="23" t="s">
        <v>2</v>
      </c>
    </row>
    <row r="5" spans="1:8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</row>
    <row r="6" spans="1:8" ht="16.5" customHeight="1">
      <c r="A6" s="14">
        <v>1</v>
      </c>
      <c r="B6" s="15"/>
      <c r="C6" s="15" t="s">
        <v>63</v>
      </c>
      <c r="D6" s="17">
        <f>585474.2+214.2</f>
        <v>585688.4</v>
      </c>
      <c r="E6" s="18">
        <f>510629.42+214.2</f>
        <v>510843.62</v>
      </c>
      <c r="F6" s="18">
        <f>471900.26+214.2</f>
        <v>472114.46</v>
      </c>
      <c r="G6" s="18">
        <v>38729.160000000003</v>
      </c>
      <c r="H6" s="18">
        <v>74844.78</v>
      </c>
    </row>
    <row r="7" spans="1:8" ht="16.5" customHeight="1">
      <c r="A7" s="14">
        <v>2</v>
      </c>
      <c r="B7" s="15" t="s">
        <v>76</v>
      </c>
      <c r="C7" s="15" t="s">
        <v>77</v>
      </c>
      <c r="D7" s="17">
        <f>494753.6+80.5+214.2-214.2</f>
        <v>494834.1</v>
      </c>
      <c r="E7" s="18">
        <f>419908.82+80.5+214.2-214.2</f>
        <v>419989.32</v>
      </c>
      <c r="F7" s="18">
        <f>381222.28+80.5+214.2-214.2</f>
        <v>381302.78</v>
      </c>
      <c r="G7" s="18">
        <v>38686.54</v>
      </c>
      <c r="H7" s="18">
        <v>74844.78</v>
      </c>
    </row>
    <row r="8" spans="1:8" ht="16.5" customHeight="1">
      <c r="A8" s="14">
        <v>3</v>
      </c>
      <c r="B8" s="15" t="s">
        <v>78</v>
      </c>
      <c r="C8" s="15" t="s">
        <v>79</v>
      </c>
      <c r="D8" s="18">
        <f>5680.69+80.5</f>
        <v>5761.19</v>
      </c>
      <c r="E8" s="18">
        <f>5572.79+80.5</f>
        <v>5653.29</v>
      </c>
      <c r="F8" s="18">
        <f>5114.69+80.5</f>
        <v>5195.1899999999996</v>
      </c>
      <c r="G8" s="18">
        <v>458.09</v>
      </c>
      <c r="H8" s="18">
        <v>107.9</v>
      </c>
    </row>
    <row r="9" spans="1:8" ht="16.5" customHeight="1">
      <c r="A9" s="14">
        <v>4</v>
      </c>
      <c r="B9" s="15" t="s">
        <v>80</v>
      </c>
      <c r="C9" s="15" t="s">
        <v>81</v>
      </c>
      <c r="D9" s="18">
        <f>3280.35+80.5</f>
        <v>3360.85</v>
      </c>
      <c r="E9" s="18">
        <f>3252.45+80.5</f>
        <v>3332.95</v>
      </c>
      <c r="F9" s="18">
        <f>2896.05+80.5</f>
        <v>2976.55</v>
      </c>
      <c r="G9" s="18">
        <v>356.4</v>
      </c>
      <c r="H9" s="18">
        <v>27.9</v>
      </c>
    </row>
    <row r="10" spans="1:8" ht="16.5" customHeight="1">
      <c r="A10" s="14">
        <v>5</v>
      </c>
      <c r="B10" s="15" t="s">
        <v>82</v>
      </c>
      <c r="C10" s="15" t="s">
        <v>83</v>
      </c>
      <c r="D10" s="18">
        <v>2400.34</v>
      </c>
      <c r="E10" s="18">
        <v>2320.34</v>
      </c>
      <c r="F10" s="18">
        <v>2218.64</v>
      </c>
      <c r="G10" s="18">
        <v>101.7</v>
      </c>
      <c r="H10" s="18">
        <v>80</v>
      </c>
    </row>
    <row r="11" spans="1:8" ht="16.5" customHeight="1">
      <c r="A11" s="14">
        <v>6</v>
      </c>
      <c r="B11" s="15" t="s">
        <v>84</v>
      </c>
      <c r="C11" s="15" t="s">
        <v>85</v>
      </c>
      <c r="D11" s="18">
        <f>423703.82+214.2-214.2</f>
        <v>423703.82</v>
      </c>
      <c r="E11" s="18">
        <f>377942.63+214.2-214.2</f>
        <v>377942.63</v>
      </c>
      <c r="F11" s="18">
        <f>345826.63+214.2-214.2</f>
        <v>345826.63</v>
      </c>
      <c r="G11" s="18">
        <v>32116</v>
      </c>
      <c r="H11" s="18">
        <v>45761.18</v>
      </c>
    </row>
    <row r="12" spans="1:8" ht="16.5" customHeight="1">
      <c r="A12" s="14">
        <v>7</v>
      </c>
      <c r="B12" s="15" t="s">
        <v>86</v>
      </c>
      <c r="C12" s="15" t="s">
        <v>87</v>
      </c>
      <c r="D12" s="18">
        <v>31858.67</v>
      </c>
      <c r="E12" s="18">
        <v>15283.67</v>
      </c>
      <c r="F12" s="18">
        <v>7592.27</v>
      </c>
      <c r="G12" s="18">
        <v>7691.4</v>
      </c>
      <c r="H12" s="18">
        <v>16575</v>
      </c>
    </row>
    <row r="13" spans="1:8" ht="16.5" customHeight="1">
      <c r="A13" s="14">
        <v>8</v>
      </c>
      <c r="B13" s="15" t="s">
        <v>88</v>
      </c>
      <c r="C13" s="15" t="s">
        <v>89</v>
      </c>
      <c r="D13" s="18">
        <f>193349.07+214.2-214.2</f>
        <v>193349.07</v>
      </c>
      <c r="E13" s="18">
        <f>181580.57+214.2-214.2</f>
        <v>181580.57</v>
      </c>
      <c r="F13" s="18">
        <f>167862.44+214.2-214.2</f>
        <v>167862.44</v>
      </c>
      <c r="G13" s="18">
        <v>13718.14</v>
      </c>
      <c r="H13" s="18">
        <v>11768.5</v>
      </c>
    </row>
    <row r="14" spans="1:8" ht="16.5" customHeight="1">
      <c r="A14" s="14">
        <v>9</v>
      </c>
      <c r="B14" s="15" t="s">
        <v>90</v>
      </c>
      <c r="C14" s="15" t="s">
        <v>91</v>
      </c>
      <c r="D14" s="18">
        <v>130776.87</v>
      </c>
      <c r="E14" s="18">
        <v>123029.67</v>
      </c>
      <c r="F14" s="18">
        <v>116117.9</v>
      </c>
      <c r="G14" s="18">
        <v>6911.77</v>
      </c>
      <c r="H14" s="18">
        <v>7747.2</v>
      </c>
    </row>
    <row r="15" spans="1:8" ht="16.5" customHeight="1">
      <c r="A15" s="14">
        <v>10</v>
      </c>
      <c r="B15" s="15" t="s">
        <v>92</v>
      </c>
      <c r="C15" s="15" t="s">
        <v>93</v>
      </c>
      <c r="D15" s="18">
        <v>58848.72</v>
      </c>
      <c r="E15" s="18">
        <v>58048.72</v>
      </c>
      <c r="F15" s="18">
        <v>54254.02</v>
      </c>
      <c r="G15" s="18">
        <v>3794.7</v>
      </c>
      <c r="H15" s="18">
        <v>800</v>
      </c>
    </row>
    <row r="16" spans="1:8" ht="16.5" customHeight="1">
      <c r="A16" s="14">
        <v>11</v>
      </c>
      <c r="B16" s="15" t="s">
        <v>94</v>
      </c>
      <c r="C16" s="15" t="s">
        <v>95</v>
      </c>
      <c r="D16" s="18">
        <v>66</v>
      </c>
      <c r="E16" s="16"/>
      <c r="F16" s="16"/>
      <c r="G16" s="16"/>
      <c r="H16" s="18">
        <v>66</v>
      </c>
    </row>
    <row r="17" spans="1:8" ht="16.5" customHeight="1">
      <c r="A17" s="14">
        <v>12</v>
      </c>
      <c r="B17" s="15" t="s">
        <v>96</v>
      </c>
      <c r="C17" s="15" t="s">
        <v>97</v>
      </c>
      <c r="D17" s="18">
        <v>8804.48</v>
      </c>
      <c r="E17" s="16"/>
      <c r="F17" s="16"/>
      <c r="G17" s="16"/>
      <c r="H17" s="18">
        <v>8804.48</v>
      </c>
    </row>
    <row r="18" spans="1:8" ht="16.5" customHeight="1">
      <c r="A18" s="14">
        <v>13</v>
      </c>
      <c r="B18" s="15" t="s">
        <v>98</v>
      </c>
      <c r="C18" s="15" t="s">
        <v>99</v>
      </c>
      <c r="D18" s="18">
        <v>37683.74</v>
      </c>
      <c r="E18" s="18">
        <v>34250.36</v>
      </c>
      <c r="F18" s="18">
        <v>28437.51</v>
      </c>
      <c r="G18" s="18">
        <v>5812.85</v>
      </c>
      <c r="H18" s="18">
        <v>3433.38</v>
      </c>
    </row>
    <row r="19" spans="1:8" ht="16.5" customHeight="1">
      <c r="A19" s="14">
        <v>14</v>
      </c>
      <c r="B19" s="15" t="s">
        <v>100</v>
      </c>
      <c r="C19" s="15" t="s">
        <v>101</v>
      </c>
      <c r="D19" s="18">
        <v>37683.74</v>
      </c>
      <c r="E19" s="18">
        <v>34250.36</v>
      </c>
      <c r="F19" s="18">
        <v>28437.51</v>
      </c>
      <c r="G19" s="18">
        <v>5812.85</v>
      </c>
      <c r="H19" s="18">
        <v>3433.38</v>
      </c>
    </row>
    <row r="20" spans="1:8" ht="16.5" customHeight="1">
      <c r="A20" s="14">
        <v>15</v>
      </c>
      <c r="B20" s="15" t="s">
        <v>102</v>
      </c>
      <c r="C20" s="15" t="s">
        <v>103</v>
      </c>
      <c r="D20" s="18">
        <v>40</v>
      </c>
      <c r="E20" s="16"/>
      <c r="F20" s="16"/>
      <c r="G20" s="16"/>
      <c r="H20" s="18">
        <v>40</v>
      </c>
    </row>
    <row r="21" spans="1:8" ht="16.5" customHeight="1">
      <c r="A21" s="14">
        <v>16</v>
      </c>
      <c r="B21" s="15" t="s">
        <v>104</v>
      </c>
      <c r="C21" s="15" t="s">
        <v>105</v>
      </c>
      <c r="D21" s="18">
        <v>40</v>
      </c>
      <c r="E21" s="16"/>
      <c r="F21" s="16"/>
      <c r="G21" s="16"/>
      <c r="H21" s="18">
        <v>40</v>
      </c>
    </row>
    <row r="22" spans="1:8" ht="16.5" customHeight="1">
      <c r="A22" s="14">
        <v>17</v>
      </c>
      <c r="B22" s="15" t="s">
        <v>106</v>
      </c>
      <c r="C22" s="15" t="s">
        <v>107</v>
      </c>
      <c r="D22" s="18">
        <v>2223.31</v>
      </c>
      <c r="E22" s="18">
        <v>2129.61</v>
      </c>
      <c r="F22" s="18">
        <v>1843.44</v>
      </c>
      <c r="G22" s="18">
        <v>286.16000000000003</v>
      </c>
      <c r="H22" s="18">
        <v>93.7</v>
      </c>
    </row>
    <row r="23" spans="1:8" ht="16.5" customHeight="1">
      <c r="A23" s="14">
        <v>18</v>
      </c>
      <c r="B23" s="15" t="s">
        <v>108</v>
      </c>
      <c r="C23" s="15" t="s">
        <v>109</v>
      </c>
      <c r="D23" s="18">
        <v>2223.31</v>
      </c>
      <c r="E23" s="18">
        <v>2129.61</v>
      </c>
      <c r="F23" s="18">
        <v>1843.44</v>
      </c>
      <c r="G23" s="18">
        <v>286.16000000000003</v>
      </c>
      <c r="H23" s="18">
        <v>93.7</v>
      </c>
    </row>
    <row r="24" spans="1:8" ht="16.5" customHeight="1">
      <c r="A24" s="14">
        <v>19</v>
      </c>
      <c r="B24" s="15" t="s">
        <v>110</v>
      </c>
      <c r="C24" s="15" t="s">
        <v>111</v>
      </c>
      <c r="D24" s="18">
        <v>25375.97</v>
      </c>
      <c r="E24" s="16"/>
      <c r="F24" s="16"/>
      <c r="G24" s="16"/>
      <c r="H24" s="18">
        <v>25375.97</v>
      </c>
    </row>
    <row r="25" spans="1:8" ht="16.5" customHeight="1">
      <c r="A25" s="14">
        <v>20</v>
      </c>
      <c r="B25" s="15" t="s">
        <v>112</v>
      </c>
      <c r="C25" s="15" t="s">
        <v>113</v>
      </c>
      <c r="D25" s="18">
        <v>2500</v>
      </c>
      <c r="E25" s="16"/>
      <c r="F25" s="16"/>
      <c r="G25" s="16"/>
      <c r="H25" s="18">
        <v>2500</v>
      </c>
    </row>
    <row r="26" spans="1:8" ht="16.5" customHeight="1">
      <c r="A26" s="14">
        <v>21</v>
      </c>
      <c r="B26" s="15" t="s">
        <v>114</v>
      </c>
      <c r="C26" s="15" t="s">
        <v>115</v>
      </c>
      <c r="D26" s="18">
        <v>2500</v>
      </c>
      <c r="E26" s="16"/>
      <c r="F26" s="16"/>
      <c r="G26" s="16"/>
      <c r="H26" s="18">
        <v>2500</v>
      </c>
    </row>
    <row r="27" spans="1:8" ht="16.5" customHeight="1">
      <c r="A27" s="14">
        <v>22</v>
      </c>
      <c r="B27" s="15" t="s">
        <v>116</v>
      </c>
      <c r="C27" s="15" t="s">
        <v>117</v>
      </c>
      <c r="D27" s="18">
        <v>20375.97</v>
      </c>
      <c r="E27" s="16"/>
      <c r="F27" s="16"/>
      <c r="G27" s="16"/>
      <c r="H27" s="18">
        <v>20375.97</v>
      </c>
    </row>
    <row r="28" spans="1:8" ht="16.5" customHeight="1">
      <c r="A28" s="14">
        <v>23</v>
      </c>
      <c r="B28" s="15" t="s">
        <v>118</v>
      </c>
      <c r="C28" s="15" t="s">
        <v>119</v>
      </c>
      <c r="D28" s="18">
        <v>46.08</v>
      </c>
      <c r="E28" s="18">
        <v>13.43</v>
      </c>
      <c r="F28" s="16"/>
      <c r="G28" s="18">
        <v>13.43</v>
      </c>
      <c r="H28" s="18">
        <v>32.65</v>
      </c>
    </row>
    <row r="29" spans="1:8" ht="16.5" customHeight="1">
      <c r="A29" s="14">
        <v>24</v>
      </c>
      <c r="B29" s="15" t="s">
        <v>120</v>
      </c>
      <c r="C29" s="15" t="s">
        <v>119</v>
      </c>
      <c r="D29" s="18">
        <v>46.08</v>
      </c>
      <c r="E29" s="18">
        <v>13.43</v>
      </c>
      <c r="F29" s="16"/>
      <c r="G29" s="18">
        <v>13.43</v>
      </c>
      <c r="H29" s="18">
        <v>32.65</v>
      </c>
    </row>
    <row r="30" spans="1:8" ht="16.5" customHeight="1">
      <c r="A30" s="14">
        <v>25</v>
      </c>
      <c r="B30" s="15" t="s">
        <v>121</v>
      </c>
      <c r="C30" s="15" t="s">
        <v>122</v>
      </c>
      <c r="D30" s="18">
        <v>1020.98</v>
      </c>
      <c r="E30" s="18">
        <v>1020.98</v>
      </c>
      <c r="F30" s="18">
        <v>978.37</v>
      </c>
      <c r="G30" s="18">
        <v>42.61</v>
      </c>
      <c r="H30" s="16"/>
    </row>
    <row r="31" spans="1:8" ht="16.5" customHeight="1">
      <c r="A31" s="14">
        <v>26</v>
      </c>
      <c r="B31" s="15" t="s">
        <v>123</v>
      </c>
      <c r="C31" s="15" t="s">
        <v>124</v>
      </c>
      <c r="D31" s="18">
        <v>1020.98</v>
      </c>
      <c r="E31" s="18">
        <v>1020.98</v>
      </c>
      <c r="F31" s="18">
        <v>978.37</v>
      </c>
      <c r="G31" s="18">
        <v>42.61</v>
      </c>
      <c r="H31" s="16"/>
    </row>
    <row r="32" spans="1:8" ht="16.5" customHeight="1">
      <c r="A32" s="14">
        <v>27</v>
      </c>
      <c r="B32" s="15" t="s">
        <v>125</v>
      </c>
      <c r="C32" s="15" t="s">
        <v>126</v>
      </c>
      <c r="D32" s="18">
        <v>1020.98</v>
      </c>
      <c r="E32" s="18">
        <v>1020.98</v>
      </c>
      <c r="F32" s="18">
        <v>978.37</v>
      </c>
      <c r="G32" s="18">
        <v>42.61</v>
      </c>
      <c r="H32" s="16"/>
    </row>
    <row r="33" spans="1:8" ht="16.5" customHeight="1">
      <c r="A33" s="14">
        <v>28</v>
      </c>
      <c r="B33" s="15" t="s">
        <v>127</v>
      </c>
      <c r="C33" s="15" t="s">
        <v>128</v>
      </c>
      <c r="D33" s="18">
        <v>53436.02</v>
      </c>
      <c r="E33" s="18">
        <v>53436.02</v>
      </c>
      <c r="F33" s="18">
        <v>53436.02</v>
      </c>
      <c r="G33" s="16"/>
      <c r="H33" s="16"/>
    </row>
    <row r="34" spans="1:8" ht="16.5" customHeight="1">
      <c r="A34" s="14">
        <v>29</v>
      </c>
      <c r="B34" s="15" t="s">
        <v>129</v>
      </c>
      <c r="C34" s="15" t="s">
        <v>130</v>
      </c>
      <c r="D34" s="18">
        <v>53436.02</v>
      </c>
      <c r="E34" s="18">
        <v>53436.02</v>
      </c>
      <c r="F34" s="18">
        <v>53436.02</v>
      </c>
      <c r="G34" s="16"/>
      <c r="H34" s="16"/>
    </row>
    <row r="35" spans="1:8" ht="16.5" customHeight="1">
      <c r="A35" s="14">
        <v>30</v>
      </c>
      <c r="B35" s="15" t="s">
        <v>131</v>
      </c>
      <c r="C35" s="15" t="s">
        <v>132</v>
      </c>
      <c r="D35" s="18">
        <v>35595.24</v>
      </c>
      <c r="E35" s="18">
        <v>35595.24</v>
      </c>
      <c r="F35" s="18">
        <v>35595.24</v>
      </c>
      <c r="G35" s="16"/>
      <c r="H35" s="16"/>
    </row>
    <row r="36" spans="1:8" ht="16.5" customHeight="1">
      <c r="A36" s="14">
        <v>31</v>
      </c>
      <c r="B36" s="15" t="s">
        <v>133</v>
      </c>
      <c r="C36" s="15" t="s">
        <v>134</v>
      </c>
      <c r="D36" s="18">
        <v>17840.79</v>
      </c>
      <c r="E36" s="18">
        <v>17840.79</v>
      </c>
      <c r="F36" s="18">
        <v>17840.79</v>
      </c>
      <c r="G36" s="16"/>
      <c r="H36" s="16"/>
    </row>
    <row r="37" spans="1:8" ht="16.5" customHeight="1">
      <c r="A37" s="14">
        <v>32</v>
      </c>
      <c r="B37" s="15" t="s">
        <v>141</v>
      </c>
      <c r="C37" s="15" t="s">
        <v>142</v>
      </c>
      <c r="D37" s="18">
        <f>36183.09+214.2</f>
        <v>36397.29</v>
      </c>
      <c r="E37" s="18">
        <v>36397.29</v>
      </c>
      <c r="F37" s="18">
        <v>36397.29</v>
      </c>
      <c r="G37" s="16"/>
      <c r="H37" s="16"/>
    </row>
    <row r="38" spans="1:8" ht="16.5" customHeight="1">
      <c r="A38" s="14">
        <v>33</v>
      </c>
      <c r="B38" s="15" t="s">
        <v>143</v>
      </c>
      <c r="C38" s="15" t="s">
        <v>144</v>
      </c>
      <c r="D38" s="18">
        <f>36183.09+214.2</f>
        <v>36397.29</v>
      </c>
      <c r="E38" s="18">
        <v>36397.29</v>
      </c>
      <c r="F38" s="18">
        <v>36397.29</v>
      </c>
      <c r="G38" s="16"/>
      <c r="H38" s="16"/>
    </row>
    <row r="39" spans="1:8" ht="16.5" customHeight="1">
      <c r="A39" s="14">
        <v>34</v>
      </c>
      <c r="B39" s="15" t="s">
        <v>145</v>
      </c>
      <c r="C39" s="15" t="s">
        <v>146</v>
      </c>
      <c r="D39" s="18">
        <f>36183.09+214.2</f>
        <v>36397.29</v>
      </c>
      <c r="E39" s="18">
        <v>36397.29</v>
      </c>
      <c r="F39" s="18">
        <v>36397.29</v>
      </c>
      <c r="G39" s="16"/>
      <c r="H39" s="16"/>
    </row>
  </sheetData>
  <mergeCells count="8">
    <mergeCell ref="A1:H1"/>
    <mergeCell ref="A2:D2"/>
    <mergeCell ref="E2:F2"/>
    <mergeCell ref="B3:C3"/>
    <mergeCell ref="E3:G3"/>
    <mergeCell ref="A3:A4"/>
    <mergeCell ref="D3:D4"/>
    <mergeCell ref="H3:H4"/>
  </mergeCells>
  <phoneticPr fontId="4" type="noConversion"/>
  <pageMargins left="0.7" right="0.2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1"/>
  <sheetViews>
    <sheetView topLeftCell="A31" workbookViewId="0">
      <selection activeCell="I26" sqref="I26"/>
    </sheetView>
  </sheetViews>
  <sheetFormatPr defaultColWidth="8.875" defaultRowHeight="15"/>
  <cols>
    <col min="1" max="1" width="7.125" style="11" customWidth="1"/>
    <col min="2" max="2" width="9.125" style="12" customWidth="1"/>
    <col min="3" max="3" width="26.375" style="12" customWidth="1"/>
    <col min="4" max="4" width="12.5" style="13" customWidth="1"/>
    <col min="5" max="5" width="14.375" style="13" customWidth="1"/>
    <col min="6" max="6" width="12.5" style="13" customWidth="1"/>
  </cols>
  <sheetData>
    <row r="1" spans="1:6" ht="18" customHeight="1">
      <c r="A1" s="25" t="s">
        <v>167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</row>
    <row r="2" spans="1:6" ht="18" customHeight="1">
      <c r="A2" s="26" t="s">
        <v>1</v>
      </c>
      <c r="B2" s="25" t="s">
        <v>2</v>
      </c>
      <c r="C2" s="25" t="s">
        <v>2</v>
      </c>
      <c r="D2" s="25" t="s">
        <v>2</v>
      </c>
      <c r="E2" s="5" t="s">
        <v>3</v>
      </c>
      <c r="F2" s="5" t="s">
        <v>4</v>
      </c>
    </row>
    <row r="3" spans="1:6" ht="18" customHeight="1">
      <c r="A3" s="23" t="s">
        <v>5</v>
      </c>
      <c r="B3" s="23" t="s">
        <v>168</v>
      </c>
      <c r="C3" s="23" t="s">
        <v>2</v>
      </c>
      <c r="D3" s="23" t="s">
        <v>169</v>
      </c>
      <c r="E3" s="23" t="s">
        <v>2</v>
      </c>
      <c r="F3" s="23" t="s">
        <v>2</v>
      </c>
    </row>
    <row r="4" spans="1:6" ht="18" customHeight="1">
      <c r="A4" s="23" t="s">
        <v>10</v>
      </c>
      <c r="B4" s="6" t="s">
        <v>66</v>
      </c>
      <c r="C4" s="6" t="s">
        <v>67</v>
      </c>
      <c r="D4" s="6" t="s">
        <v>63</v>
      </c>
      <c r="E4" s="6" t="s">
        <v>165</v>
      </c>
      <c r="F4" s="6" t="s">
        <v>166</v>
      </c>
    </row>
    <row r="5" spans="1:6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spans="1:6" ht="16.5" customHeight="1">
      <c r="A6" s="14">
        <v>1</v>
      </c>
      <c r="B6" s="15"/>
      <c r="C6" s="15" t="s">
        <v>63</v>
      </c>
      <c r="D6" s="18">
        <v>510843.62</v>
      </c>
      <c r="E6" s="18">
        <v>472114.46</v>
      </c>
      <c r="F6" s="18">
        <v>38729.160000000003</v>
      </c>
    </row>
    <row r="7" spans="1:6" ht="16.5" customHeight="1">
      <c r="A7" s="14">
        <v>2</v>
      </c>
      <c r="B7" s="15" t="s">
        <v>170</v>
      </c>
      <c r="C7" s="15" t="s">
        <v>171</v>
      </c>
      <c r="D7" s="18">
        <v>473110.39</v>
      </c>
      <c r="E7" s="18">
        <v>470722.98</v>
      </c>
      <c r="F7" s="18">
        <v>2387.41</v>
      </c>
    </row>
    <row r="8" spans="1:6" ht="16.5" customHeight="1">
      <c r="A8" s="14">
        <v>3</v>
      </c>
      <c r="B8" s="15" t="s">
        <v>172</v>
      </c>
      <c r="C8" s="15" t="s">
        <v>173</v>
      </c>
      <c r="D8" s="18">
        <v>116307.42</v>
      </c>
      <c r="E8" s="18">
        <v>116307.42</v>
      </c>
      <c r="F8" s="16"/>
    </row>
    <row r="9" spans="1:6" ht="16.5" customHeight="1">
      <c r="A9" s="14">
        <v>4</v>
      </c>
      <c r="B9" s="15" t="s">
        <v>174</v>
      </c>
      <c r="C9" s="15" t="s">
        <v>175</v>
      </c>
      <c r="D9" s="18">
        <v>86666.39</v>
      </c>
      <c r="E9" s="18">
        <v>86666.39</v>
      </c>
      <c r="F9" s="16"/>
    </row>
    <row r="10" spans="1:6" ht="16.5" customHeight="1">
      <c r="A10" s="14">
        <v>5</v>
      </c>
      <c r="B10" s="15" t="s">
        <v>176</v>
      </c>
      <c r="C10" s="15" t="s">
        <v>177</v>
      </c>
      <c r="D10" s="18">
        <v>47401.47</v>
      </c>
      <c r="E10" s="18">
        <v>47401.47</v>
      </c>
      <c r="F10" s="16"/>
    </row>
    <row r="11" spans="1:6" ht="16.5" customHeight="1">
      <c r="A11" s="14">
        <v>6</v>
      </c>
      <c r="B11" s="15" t="s">
        <v>178</v>
      </c>
      <c r="C11" s="15" t="s">
        <v>179</v>
      </c>
      <c r="D11" s="18">
        <v>4382.6899999999996</v>
      </c>
      <c r="E11" s="18">
        <v>4312.6899999999996</v>
      </c>
      <c r="F11" s="18">
        <v>70</v>
      </c>
    </row>
    <row r="12" spans="1:6" ht="16.5" customHeight="1">
      <c r="A12" s="14">
        <v>7</v>
      </c>
      <c r="B12" s="15" t="s">
        <v>180</v>
      </c>
      <c r="C12" s="15" t="s">
        <v>181</v>
      </c>
      <c r="D12" s="18">
        <v>81761.38</v>
      </c>
      <c r="E12" s="18">
        <v>81749.38</v>
      </c>
      <c r="F12" s="18">
        <v>12</v>
      </c>
    </row>
    <row r="13" spans="1:6" ht="16.5" customHeight="1">
      <c r="A13" s="14">
        <v>8</v>
      </c>
      <c r="B13" s="15" t="s">
        <v>182</v>
      </c>
      <c r="C13" s="15" t="s">
        <v>183</v>
      </c>
      <c r="D13" s="18">
        <v>35736.78</v>
      </c>
      <c r="E13" s="18">
        <v>35736.78</v>
      </c>
      <c r="F13" s="16"/>
    </row>
    <row r="14" spans="1:6" ht="16.5" customHeight="1">
      <c r="A14" s="14">
        <v>9</v>
      </c>
      <c r="B14" s="15" t="s">
        <v>184</v>
      </c>
      <c r="C14" s="15" t="s">
        <v>185</v>
      </c>
      <c r="D14" s="18">
        <v>17867.560000000001</v>
      </c>
      <c r="E14" s="18">
        <v>17867.560000000001</v>
      </c>
      <c r="F14" s="16"/>
    </row>
    <row r="15" spans="1:6" ht="16.5" customHeight="1">
      <c r="A15" s="14">
        <v>10</v>
      </c>
      <c r="B15" s="15" t="s">
        <v>186</v>
      </c>
      <c r="C15" s="15" t="s">
        <v>187</v>
      </c>
      <c r="D15" s="18">
        <v>28298.01</v>
      </c>
      <c r="E15" s="18">
        <v>28298.01</v>
      </c>
      <c r="F15" s="16"/>
    </row>
    <row r="16" spans="1:6" ht="16.5" customHeight="1">
      <c r="A16" s="14">
        <v>11</v>
      </c>
      <c r="B16" s="15" t="s">
        <v>188</v>
      </c>
      <c r="C16" s="15" t="s">
        <v>189</v>
      </c>
      <c r="D16" s="18">
        <v>1949.83</v>
      </c>
      <c r="E16" s="18">
        <v>1949.83</v>
      </c>
      <c r="F16" s="16"/>
    </row>
    <row r="17" spans="1:6" ht="16.5" customHeight="1">
      <c r="A17" s="14">
        <v>12</v>
      </c>
      <c r="B17" s="15" t="s">
        <v>190</v>
      </c>
      <c r="C17" s="15" t="s">
        <v>146</v>
      </c>
      <c r="D17" s="18">
        <v>36449.26</v>
      </c>
      <c r="E17" s="18">
        <v>36449.26</v>
      </c>
      <c r="F17" s="16"/>
    </row>
    <row r="18" spans="1:6" ht="16.5" customHeight="1">
      <c r="A18" s="14">
        <v>13</v>
      </c>
      <c r="B18" s="15" t="s">
        <v>191</v>
      </c>
      <c r="C18" s="15" t="s">
        <v>192</v>
      </c>
      <c r="D18" s="18">
        <v>16289.59</v>
      </c>
      <c r="E18" s="18">
        <v>13984.18</v>
      </c>
      <c r="F18" s="18">
        <v>2305.41</v>
      </c>
    </row>
    <row r="19" spans="1:6" ht="16.5" customHeight="1">
      <c r="A19" s="14">
        <v>14</v>
      </c>
      <c r="B19" s="15" t="s">
        <v>193</v>
      </c>
      <c r="C19" s="15" t="s">
        <v>194</v>
      </c>
      <c r="D19" s="18">
        <v>33288.89</v>
      </c>
      <c r="E19" s="16"/>
      <c r="F19" s="18">
        <v>33288.89</v>
      </c>
    </row>
    <row r="20" spans="1:6" ht="16.5" customHeight="1">
      <c r="A20" s="14">
        <v>15</v>
      </c>
      <c r="B20" s="15" t="s">
        <v>195</v>
      </c>
      <c r="C20" s="15" t="s">
        <v>196</v>
      </c>
      <c r="D20" s="18">
        <v>3367.65</v>
      </c>
      <c r="E20" s="16"/>
      <c r="F20" s="18">
        <v>3367.65</v>
      </c>
    </row>
    <row r="21" spans="1:6" ht="16.5" customHeight="1">
      <c r="A21" s="14">
        <v>16</v>
      </c>
      <c r="B21" s="15" t="s">
        <v>197</v>
      </c>
      <c r="C21" s="15" t="s">
        <v>198</v>
      </c>
      <c r="D21" s="18">
        <v>1248.92</v>
      </c>
      <c r="E21" s="16"/>
      <c r="F21" s="18">
        <v>1248.92</v>
      </c>
    </row>
    <row r="22" spans="1:6" ht="16.5" customHeight="1">
      <c r="A22" s="14">
        <v>17</v>
      </c>
      <c r="B22" s="15" t="s">
        <v>199</v>
      </c>
      <c r="C22" s="15" t="s">
        <v>200</v>
      </c>
      <c r="D22" s="18">
        <v>99.49</v>
      </c>
      <c r="E22" s="16"/>
      <c r="F22" s="18">
        <v>99.49</v>
      </c>
    </row>
    <row r="23" spans="1:6" ht="16.5" customHeight="1">
      <c r="A23" s="14">
        <v>18</v>
      </c>
      <c r="B23" s="15" t="s">
        <v>201</v>
      </c>
      <c r="C23" s="15" t="s">
        <v>202</v>
      </c>
      <c r="D23" s="18">
        <v>0.11</v>
      </c>
      <c r="E23" s="16"/>
      <c r="F23" s="18">
        <v>0.11</v>
      </c>
    </row>
    <row r="24" spans="1:6" ht="16.5" customHeight="1">
      <c r="A24" s="14">
        <v>19</v>
      </c>
      <c r="B24" s="15" t="s">
        <v>203</v>
      </c>
      <c r="C24" s="15" t="s">
        <v>204</v>
      </c>
      <c r="D24" s="18">
        <v>911.14</v>
      </c>
      <c r="E24" s="16"/>
      <c r="F24" s="18">
        <v>911.14</v>
      </c>
    </row>
    <row r="25" spans="1:6" ht="16.5" customHeight="1">
      <c r="A25" s="14">
        <v>20</v>
      </c>
      <c r="B25" s="15" t="s">
        <v>205</v>
      </c>
      <c r="C25" s="15" t="s">
        <v>206</v>
      </c>
      <c r="D25" s="18">
        <v>2929.18</v>
      </c>
      <c r="E25" s="16"/>
      <c r="F25" s="18">
        <v>2929.18</v>
      </c>
    </row>
    <row r="26" spans="1:6" ht="16.5" customHeight="1">
      <c r="A26" s="14">
        <v>21</v>
      </c>
      <c r="B26" s="15" t="s">
        <v>207</v>
      </c>
      <c r="C26" s="15" t="s">
        <v>208</v>
      </c>
      <c r="D26" s="18">
        <v>339.75</v>
      </c>
      <c r="E26" s="16"/>
      <c r="F26" s="18">
        <v>339.75</v>
      </c>
    </row>
    <row r="27" spans="1:6" ht="16.5" customHeight="1">
      <c r="A27" s="14">
        <v>22</v>
      </c>
      <c r="B27" s="15" t="s">
        <v>209</v>
      </c>
      <c r="C27" s="15" t="s">
        <v>210</v>
      </c>
      <c r="D27" s="18">
        <v>1408.48</v>
      </c>
      <c r="E27" s="16"/>
      <c r="F27" s="18">
        <v>1408.48</v>
      </c>
    </row>
    <row r="28" spans="1:6" ht="16.5" customHeight="1">
      <c r="A28" s="14">
        <v>23</v>
      </c>
      <c r="B28" s="15" t="s">
        <v>211</v>
      </c>
      <c r="C28" s="15" t="s">
        <v>212</v>
      </c>
      <c r="D28" s="18">
        <v>2571.02</v>
      </c>
      <c r="E28" s="16"/>
      <c r="F28" s="18">
        <v>2571.02</v>
      </c>
    </row>
    <row r="29" spans="1:6" ht="16.5" customHeight="1">
      <c r="A29" s="14">
        <v>24</v>
      </c>
      <c r="B29" s="15" t="s">
        <v>213</v>
      </c>
      <c r="C29" s="15" t="s">
        <v>214</v>
      </c>
      <c r="D29" s="18">
        <v>221.37</v>
      </c>
      <c r="E29" s="16"/>
      <c r="F29" s="18">
        <v>221.37</v>
      </c>
    </row>
    <row r="30" spans="1:6" ht="16.5" customHeight="1">
      <c r="A30" s="14">
        <v>25</v>
      </c>
      <c r="B30" s="15" t="s">
        <v>215</v>
      </c>
      <c r="C30" s="15" t="s">
        <v>216</v>
      </c>
      <c r="D30" s="18">
        <v>3.9</v>
      </c>
      <c r="E30" s="16"/>
      <c r="F30" s="18">
        <v>3.9</v>
      </c>
    </row>
    <row r="31" spans="1:6" ht="16.5" customHeight="1">
      <c r="A31" s="14">
        <v>26</v>
      </c>
      <c r="B31" s="15" t="s">
        <v>217</v>
      </c>
      <c r="C31" s="15" t="s">
        <v>218</v>
      </c>
      <c r="D31" s="18">
        <v>3.9</v>
      </c>
      <c r="E31" s="16"/>
      <c r="F31" s="18">
        <v>3.9</v>
      </c>
    </row>
    <row r="32" spans="1:6" ht="16.5" customHeight="1">
      <c r="A32" s="14">
        <v>27</v>
      </c>
      <c r="B32" s="15" t="s">
        <v>219</v>
      </c>
      <c r="C32" s="15" t="s">
        <v>220</v>
      </c>
      <c r="D32" s="18">
        <v>4619.97</v>
      </c>
      <c r="E32" s="16"/>
      <c r="F32" s="18">
        <v>4619.97</v>
      </c>
    </row>
    <row r="33" spans="1:6" ht="16.5" customHeight="1">
      <c r="A33" s="14">
        <v>28</v>
      </c>
      <c r="B33" s="15" t="s">
        <v>221</v>
      </c>
      <c r="C33" s="15" t="s">
        <v>222</v>
      </c>
      <c r="D33" s="18">
        <v>269.10000000000002</v>
      </c>
      <c r="E33" s="16"/>
      <c r="F33" s="18">
        <v>269.10000000000002</v>
      </c>
    </row>
    <row r="34" spans="1:6" ht="16.5" customHeight="1">
      <c r="A34" s="14">
        <v>29</v>
      </c>
      <c r="B34" s="15" t="s">
        <v>223</v>
      </c>
      <c r="C34" s="15" t="s">
        <v>224</v>
      </c>
      <c r="D34" s="18">
        <v>2.0499999999999998</v>
      </c>
      <c r="E34" s="16"/>
      <c r="F34" s="18">
        <v>2.0499999999999998</v>
      </c>
    </row>
    <row r="35" spans="1:6" ht="16.5" customHeight="1">
      <c r="A35" s="14">
        <v>30</v>
      </c>
      <c r="B35" s="15" t="s">
        <v>225</v>
      </c>
      <c r="C35" s="15" t="s">
        <v>226</v>
      </c>
      <c r="D35" s="18">
        <v>1839.63</v>
      </c>
      <c r="E35" s="16"/>
      <c r="F35" s="18">
        <v>1839.63</v>
      </c>
    </row>
    <row r="36" spans="1:6" ht="16.5" customHeight="1">
      <c r="A36" s="14">
        <v>31</v>
      </c>
      <c r="B36" s="15" t="s">
        <v>227</v>
      </c>
      <c r="C36" s="15" t="s">
        <v>228</v>
      </c>
      <c r="D36" s="18">
        <v>18.2</v>
      </c>
      <c r="E36" s="16"/>
      <c r="F36" s="18">
        <v>18.2</v>
      </c>
    </row>
    <row r="37" spans="1:6" ht="16.5" customHeight="1">
      <c r="A37" s="14">
        <v>32</v>
      </c>
      <c r="B37" s="15" t="s">
        <v>229</v>
      </c>
      <c r="C37" s="15" t="s">
        <v>230</v>
      </c>
      <c r="D37" s="18">
        <v>1094.94</v>
      </c>
      <c r="E37" s="16"/>
      <c r="F37" s="18">
        <v>1094.94</v>
      </c>
    </row>
    <row r="38" spans="1:6" ht="16.5" customHeight="1">
      <c r="A38" s="14">
        <v>33</v>
      </c>
      <c r="B38" s="15" t="s">
        <v>231</v>
      </c>
      <c r="C38" s="15" t="s">
        <v>232</v>
      </c>
      <c r="D38" s="18">
        <v>31.68</v>
      </c>
      <c r="E38" s="16"/>
      <c r="F38" s="18">
        <v>31.68</v>
      </c>
    </row>
    <row r="39" spans="1:6" ht="16.5" customHeight="1">
      <c r="A39" s="14">
        <v>34</v>
      </c>
      <c r="B39" s="15" t="s">
        <v>233</v>
      </c>
      <c r="C39" s="15" t="s">
        <v>234</v>
      </c>
      <c r="D39" s="18">
        <v>5625.98</v>
      </c>
      <c r="E39" s="16"/>
      <c r="F39" s="18">
        <v>5625.98</v>
      </c>
    </row>
    <row r="40" spans="1:6" ht="16.5" customHeight="1">
      <c r="A40" s="14">
        <v>35</v>
      </c>
      <c r="B40" s="15" t="s">
        <v>235</v>
      </c>
      <c r="C40" s="15" t="s">
        <v>236</v>
      </c>
      <c r="D40" s="18">
        <v>26</v>
      </c>
      <c r="E40" s="16"/>
      <c r="F40" s="18">
        <v>26</v>
      </c>
    </row>
    <row r="41" spans="1:6" ht="16.5" customHeight="1">
      <c r="A41" s="14">
        <v>36</v>
      </c>
      <c r="B41" s="15" t="s">
        <v>237</v>
      </c>
      <c r="C41" s="15" t="s">
        <v>238</v>
      </c>
      <c r="D41" s="18">
        <v>2057.4299999999998</v>
      </c>
      <c r="E41" s="16"/>
      <c r="F41" s="18">
        <v>2057.4299999999998</v>
      </c>
    </row>
    <row r="42" spans="1:6" ht="16.5" customHeight="1">
      <c r="A42" s="14">
        <v>37</v>
      </c>
      <c r="B42" s="15" t="s">
        <v>239</v>
      </c>
      <c r="C42" s="15" t="s">
        <v>240</v>
      </c>
      <c r="D42" s="18">
        <v>62.3</v>
      </c>
      <c r="E42" s="16"/>
      <c r="F42" s="18">
        <v>62.3</v>
      </c>
    </row>
    <row r="43" spans="1:6" ht="16.5" customHeight="1">
      <c r="A43" s="14">
        <v>38</v>
      </c>
      <c r="B43" s="15" t="s">
        <v>241</v>
      </c>
      <c r="C43" s="15" t="s">
        <v>242</v>
      </c>
      <c r="D43" s="18">
        <v>1387.51</v>
      </c>
      <c r="E43" s="16"/>
      <c r="F43" s="18">
        <v>1387.51</v>
      </c>
    </row>
    <row r="44" spans="1:6" ht="16.5" customHeight="1">
      <c r="A44" s="14">
        <v>39</v>
      </c>
      <c r="B44" s="15" t="s">
        <v>243</v>
      </c>
      <c r="C44" s="15" t="s">
        <v>244</v>
      </c>
      <c r="D44" s="18">
        <v>1</v>
      </c>
      <c r="E44" s="16"/>
      <c r="F44" s="18">
        <v>1</v>
      </c>
    </row>
    <row r="45" spans="1:6" ht="16.5" customHeight="1">
      <c r="A45" s="14">
        <v>40</v>
      </c>
      <c r="B45" s="15" t="s">
        <v>245</v>
      </c>
      <c r="C45" s="15" t="s">
        <v>246</v>
      </c>
      <c r="D45" s="18">
        <v>3152.1</v>
      </c>
      <c r="E45" s="16"/>
      <c r="F45" s="18">
        <v>3152.1</v>
      </c>
    </row>
    <row r="46" spans="1:6" ht="16.5" customHeight="1">
      <c r="A46" s="14">
        <v>41</v>
      </c>
      <c r="B46" s="15" t="s">
        <v>247</v>
      </c>
      <c r="C46" s="15" t="s">
        <v>248</v>
      </c>
      <c r="D46" s="18">
        <v>1449.48</v>
      </c>
      <c r="E46" s="18">
        <v>1391.48</v>
      </c>
      <c r="F46" s="18">
        <v>58</v>
      </c>
    </row>
    <row r="47" spans="1:6" ht="16.5" customHeight="1">
      <c r="A47" s="14">
        <v>42</v>
      </c>
      <c r="B47" s="15" t="s">
        <v>249</v>
      </c>
      <c r="C47" s="15" t="s">
        <v>250</v>
      </c>
      <c r="D47" s="18">
        <v>892.33</v>
      </c>
      <c r="E47" s="18">
        <v>892.33</v>
      </c>
      <c r="F47" s="16"/>
    </row>
    <row r="48" spans="1:6" ht="16.5" customHeight="1">
      <c r="A48" s="14">
        <v>43</v>
      </c>
      <c r="B48" s="15" t="s">
        <v>251</v>
      </c>
      <c r="C48" s="15" t="s">
        <v>252</v>
      </c>
      <c r="D48" s="18">
        <v>500.66</v>
      </c>
      <c r="E48" s="18">
        <v>499.16</v>
      </c>
      <c r="F48" s="18">
        <v>1.5</v>
      </c>
    </row>
    <row r="49" spans="1:6" ht="16.5" customHeight="1">
      <c r="A49" s="14">
        <v>44</v>
      </c>
      <c r="B49" s="15" t="s">
        <v>253</v>
      </c>
      <c r="C49" s="15" t="s">
        <v>254</v>
      </c>
      <c r="D49" s="18">
        <v>56.5</v>
      </c>
      <c r="E49" s="16"/>
      <c r="F49" s="18">
        <v>56.5</v>
      </c>
    </row>
    <row r="50" spans="1:6" ht="16.5" customHeight="1">
      <c r="A50" s="14">
        <v>45</v>
      </c>
      <c r="B50" s="15" t="s">
        <v>255</v>
      </c>
      <c r="C50" s="15" t="s">
        <v>256</v>
      </c>
      <c r="D50" s="18">
        <v>45.2</v>
      </c>
      <c r="E50" s="16"/>
      <c r="F50" s="18">
        <v>45.2</v>
      </c>
    </row>
    <row r="51" spans="1:6" ht="16.5" customHeight="1">
      <c r="A51" s="14">
        <v>46</v>
      </c>
      <c r="B51" s="15" t="s">
        <v>257</v>
      </c>
      <c r="C51" s="15" t="s">
        <v>258</v>
      </c>
      <c r="D51" s="18">
        <v>45.2</v>
      </c>
      <c r="E51" s="16"/>
      <c r="F51" s="18">
        <v>45.2</v>
      </c>
    </row>
    <row r="52" spans="1:6" ht="16.5" customHeight="1">
      <c r="A52" s="14">
        <v>47</v>
      </c>
      <c r="B52" s="15" t="s">
        <v>259</v>
      </c>
      <c r="C52" s="15" t="s">
        <v>260</v>
      </c>
      <c r="D52" s="18">
        <v>2920.66</v>
      </c>
      <c r="E52" s="16"/>
      <c r="F52" s="18">
        <v>2920.66</v>
      </c>
    </row>
    <row r="53" spans="1:6" ht="16.5" customHeight="1">
      <c r="A53" s="14">
        <v>48</v>
      </c>
      <c r="B53" s="15" t="s">
        <v>261</v>
      </c>
      <c r="C53" s="15" t="s">
        <v>262</v>
      </c>
      <c r="D53" s="18">
        <v>10.08</v>
      </c>
      <c r="E53" s="16"/>
      <c r="F53" s="18">
        <v>10.08</v>
      </c>
    </row>
    <row r="54" spans="1:6" ht="16.5" customHeight="1">
      <c r="A54" s="14">
        <v>49</v>
      </c>
      <c r="B54" s="15" t="s">
        <v>263</v>
      </c>
      <c r="C54" s="15" t="s">
        <v>258</v>
      </c>
      <c r="D54" s="18">
        <v>1199.5899999999999</v>
      </c>
      <c r="E54" s="16"/>
      <c r="F54" s="18">
        <v>1199.5899999999999</v>
      </c>
    </row>
    <row r="55" spans="1:6" ht="16.5" customHeight="1">
      <c r="A55" s="14">
        <v>50</v>
      </c>
      <c r="B55" s="15" t="s">
        <v>264</v>
      </c>
      <c r="C55" s="15" t="s">
        <v>265</v>
      </c>
      <c r="D55" s="18">
        <v>716.93</v>
      </c>
      <c r="E55" s="16"/>
      <c r="F55" s="18">
        <v>716.93</v>
      </c>
    </row>
    <row r="56" spans="1:6" ht="16.5" customHeight="1">
      <c r="A56" s="14">
        <v>51</v>
      </c>
      <c r="B56" s="15" t="s">
        <v>266</v>
      </c>
      <c r="C56" s="15" t="s">
        <v>267</v>
      </c>
      <c r="D56" s="18">
        <v>161</v>
      </c>
      <c r="E56" s="16"/>
      <c r="F56" s="18">
        <v>161</v>
      </c>
    </row>
    <row r="57" spans="1:6" ht="16.5" customHeight="1">
      <c r="A57" s="14">
        <v>52</v>
      </c>
      <c r="B57" s="15" t="s">
        <v>268</v>
      </c>
      <c r="C57" s="15" t="s">
        <v>269</v>
      </c>
      <c r="D57" s="18">
        <v>34.17</v>
      </c>
      <c r="E57" s="16"/>
      <c r="F57" s="18">
        <v>34.17</v>
      </c>
    </row>
    <row r="58" spans="1:6" ht="16.5" customHeight="1">
      <c r="A58" s="14">
        <v>53</v>
      </c>
      <c r="B58" s="15" t="s">
        <v>270</v>
      </c>
      <c r="C58" s="15" t="s">
        <v>271</v>
      </c>
      <c r="D58" s="18">
        <v>3.8</v>
      </c>
      <c r="E58" s="16"/>
      <c r="F58" s="18">
        <v>3.8</v>
      </c>
    </row>
    <row r="59" spans="1:6" ht="16.5" customHeight="1">
      <c r="A59" s="14">
        <v>54</v>
      </c>
      <c r="B59" s="15" t="s">
        <v>272</v>
      </c>
      <c r="C59" s="15" t="s">
        <v>273</v>
      </c>
      <c r="D59" s="18">
        <v>795.08</v>
      </c>
      <c r="E59" s="16"/>
      <c r="F59" s="18">
        <v>795.08</v>
      </c>
    </row>
    <row r="60" spans="1:6" ht="16.5" customHeight="1">
      <c r="A60" s="14">
        <v>55</v>
      </c>
      <c r="B60" s="15" t="s">
        <v>274</v>
      </c>
      <c r="C60" s="15" t="s">
        <v>275</v>
      </c>
      <c r="D60" s="18">
        <v>29</v>
      </c>
      <c r="E60" s="16"/>
      <c r="F60" s="18">
        <v>29</v>
      </c>
    </row>
    <row r="61" spans="1:6" ht="16.5" customHeight="1">
      <c r="A61" s="14">
        <v>56</v>
      </c>
      <c r="B61" s="15" t="s">
        <v>276</v>
      </c>
      <c r="C61" s="15" t="s">
        <v>275</v>
      </c>
      <c r="D61" s="18">
        <v>29</v>
      </c>
      <c r="E61" s="16"/>
      <c r="F61" s="18">
        <v>29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3"/>
  <sheetViews>
    <sheetView workbookViewId="0">
      <selection sqref="A1:F1"/>
    </sheetView>
  </sheetViews>
  <sheetFormatPr defaultColWidth="8.875" defaultRowHeight="15"/>
  <cols>
    <col min="1" max="1" width="7.125" style="11" customWidth="1"/>
    <col min="2" max="2" width="10.25" style="12" customWidth="1"/>
    <col min="3" max="3" width="18.75" style="12" customWidth="1"/>
    <col min="4" max="4" width="18.75" style="13" customWidth="1"/>
    <col min="5" max="5" width="13.75" style="13" customWidth="1"/>
    <col min="6" max="6" width="15.875" style="13" customWidth="1"/>
  </cols>
  <sheetData>
    <row r="1" spans="1:6" ht="18" customHeight="1">
      <c r="A1" s="25" t="s">
        <v>277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</row>
    <row r="2" spans="1:6" ht="18" customHeight="1">
      <c r="A2" s="26" t="s">
        <v>1</v>
      </c>
      <c r="B2" s="25" t="s">
        <v>2</v>
      </c>
      <c r="C2" s="25" t="s">
        <v>2</v>
      </c>
      <c r="D2" s="25" t="s">
        <v>2</v>
      </c>
      <c r="E2" s="5" t="s">
        <v>3</v>
      </c>
      <c r="F2" s="5" t="s">
        <v>4</v>
      </c>
    </row>
    <row r="3" spans="1:6" ht="18" customHeight="1">
      <c r="A3" s="23" t="s">
        <v>5</v>
      </c>
      <c r="B3" s="23" t="s">
        <v>278</v>
      </c>
      <c r="C3" s="23" t="s">
        <v>2</v>
      </c>
      <c r="D3" s="23" t="s">
        <v>279</v>
      </c>
      <c r="E3" s="23" t="s">
        <v>2</v>
      </c>
      <c r="F3" s="23" t="s">
        <v>2</v>
      </c>
    </row>
    <row r="4" spans="1:6" ht="18" customHeight="1">
      <c r="A4" s="23" t="s">
        <v>2</v>
      </c>
      <c r="B4" s="6" t="s">
        <v>66</v>
      </c>
      <c r="C4" s="6" t="s">
        <v>67</v>
      </c>
      <c r="D4" s="6" t="s">
        <v>63</v>
      </c>
      <c r="E4" s="6" t="s">
        <v>165</v>
      </c>
      <c r="F4" s="6" t="s">
        <v>166</v>
      </c>
    </row>
    <row r="5" spans="1:6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spans="1:6" ht="16.5" customHeight="1">
      <c r="A6" s="14">
        <v>1</v>
      </c>
      <c r="B6" s="15"/>
      <c r="C6" s="15" t="s">
        <v>63</v>
      </c>
      <c r="D6" s="17">
        <f>510629.418834+214.2</f>
        <v>510843.61883400002</v>
      </c>
      <c r="E6" s="17">
        <f>471900.262343+214.2</f>
        <v>472114.46234299999</v>
      </c>
      <c r="F6" s="17">
        <v>38729.156491000002</v>
      </c>
    </row>
    <row r="7" spans="1:6" ht="16.5" customHeight="1">
      <c r="A7" s="14">
        <v>2</v>
      </c>
      <c r="B7" s="15" t="s">
        <v>280</v>
      </c>
      <c r="C7" s="15" t="s">
        <v>281</v>
      </c>
      <c r="D7" s="17">
        <v>10650.801775</v>
      </c>
      <c r="E7" s="17">
        <v>10580.801775</v>
      </c>
      <c r="F7" s="17">
        <v>70</v>
      </c>
    </row>
    <row r="8" spans="1:6" ht="16.5" customHeight="1">
      <c r="A8" s="14">
        <v>3</v>
      </c>
      <c r="B8" s="15" t="s">
        <v>282</v>
      </c>
      <c r="C8" s="15" t="s">
        <v>283</v>
      </c>
      <c r="D8" s="17">
        <v>9024.7339780000002</v>
      </c>
      <c r="E8" s="17">
        <v>9024.7339780000002</v>
      </c>
      <c r="F8" s="17">
        <v>0</v>
      </c>
    </row>
    <row r="9" spans="1:6" ht="16.5" customHeight="1">
      <c r="A9" s="14">
        <v>4</v>
      </c>
      <c r="B9" s="15" t="s">
        <v>284</v>
      </c>
      <c r="C9" s="15" t="s">
        <v>285</v>
      </c>
      <c r="D9" s="17">
        <v>656.30441199999996</v>
      </c>
      <c r="E9" s="17">
        <v>656.30441199999996</v>
      </c>
      <c r="F9" s="17">
        <v>0</v>
      </c>
    </row>
    <row r="10" spans="1:6" ht="16.5" customHeight="1">
      <c r="A10" s="14">
        <v>5</v>
      </c>
      <c r="B10" s="15" t="s">
        <v>286</v>
      </c>
      <c r="C10" s="15" t="s">
        <v>146</v>
      </c>
      <c r="D10" s="17">
        <v>282.3648</v>
      </c>
      <c r="E10" s="17">
        <v>282.3648</v>
      </c>
      <c r="F10" s="17">
        <v>0</v>
      </c>
    </row>
    <row r="11" spans="1:6" ht="16.5" customHeight="1">
      <c r="A11" s="14">
        <v>6</v>
      </c>
      <c r="B11" s="15" t="s">
        <v>287</v>
      </c>
      <c r="C11" s="15" t="s">
        <v>192</v>
      </c>
      <c r="D11" s="17">
        <v>687.39858500000003</v>
      </c>
      <c r="E11" s="17">
        <v>617.39858500000003</v>
      </c>
      <c r="F11" s="17">
        <v>70</v>
      </c>
    </row>
    <row r="12" spans="1:6" ht="16.5" customHeight="1">
      <c r="A12" s="14">
        <v>7</v>
      </c>
      <c r="B12" s="15" t="s">
        <v>288</v>
      </c>
      <c r="C12" s="15" t="s">
        <v>289</v>
      </c>
      <c r="D12" s="17">
        <v>274.39807200000001</v>
      </c>
      <c r="E12" s="17">
        <v>0</v>
      </c>
      <c r="F12" s="17">
        <v>274.39807200000001</v>
      </c>
    </row>
    <row r="13" spans="1:6" ht="16.5" customHeight="1">
      <c r="A13" s="14">
        <v>8</v>
      </c>
      <c r="B13" s="15" t="s">
        <v>290</v>
      </c>
      <c r="C13" s="15" t="s">
        <v>291</v>
      </c>
      <c r="D13" s="17">
        <v>201.02807200000001</v>
      </c>
      <c r="E13" s="17">
        <v>0</v>
      </c>
      <c r="F13" s="17">
        <v>201.02807200000001</v>
      </c>
    </row>
    <row r="14" spans="1:6" ht="16.5" customHeight="1">
      <c r="A14" s="14">
        <v>9</v>
      </c>
      <c r="B14" s="15" t="s">
        <v>292</v>
      </c>
      <c r="C14" s="15" t="s">
        <v>224</v>
      </c>
      <c r="D14" s="17">
        <v>2.0499999999999998</v>
      </c>
      <c r="E14" s="17">
        <v>0</v>
      </c>
      <c r="F14" s="17">
        <v>2.0499999999999998</v>
      </c>
    </row>
    <row r="15" spans="1:6" ht="16.5" customHeight="1">
      <c r="A15" s="14">
        <v>10</v>
      </c>
      <c r="B15" s="15" t="s">
        <v>293</v>
      </c>
      <c r="C15" s="15" t="s">
        <v>226</v>
      </c>
      <c r="D15" s="17">
        <v>1</v>
      </c>
      <c r="E15" s="17">
        <v>0</v>
      </c>
      <c r="F15" s="17">
        <v>1</v>
      </c>
    </row>
    <row r="16" spans="1:6" ht="16.5" customHeight="1">
      <c r="A16" s="14">
        <v>11</v>
      </c>
      <c r="B16" s="15" t="s">
        <v>294</v>
      </c>
      <c r="C16" s="15" t="s">
        <v>295</v>
      </c>
      <c r="D16" s="17"/>
      <c r="E16" s="17">
        <v>0</v>
      </c>
      <c r="F16" s="17">
        <v>0</v>
      </c>
    </row>
    <row r="17" spans="1:6" ht="16.5" customHeight="1">
      <c r="A17" s="14">
        <v>12</v>
      </c>
      <c r="B17" s="15" t="s">
        <v>296</v>
      </c>
      <c r="C17" s="15" t="s">
        <v>236</v>
      </c>
      <c r="D17" s="17">
        <v>3.2</v>
      </c>
      <c r="E17" s="17">
        <v>0</v>
      </c>
      <c r="F17" s="17">
        <v>3.2</v>
      </c>
    </row>
    <row r="18" spans="1:6" ht="16.5" customHeight="1">
      <c r="A18" s="14">
        <v>13</v>
      </c>
      <c r="B18" s="15" t="s">
        <v>297</v>
      </c>
      <c r="C18" s="15" t="s">
        <v>228</v>
      </c>
      <c r="D18" s="17">
        <v>3</v>
      </c>
      <c r="E18" s="17">
        <v>0</v>
      </c>
      <c r="F18" s="17">
        <v>3</v>
      </c>
    </row>
    <row r="19" spans="1:6" ht="16.5" customHeight="1">
      <c r="A19" s="14">
        <v>14</v>
      </c>
      <c r="B19" s="15" t="s">
        <v>298</v>
      </c>
      <c r="C19" s="15" t="s">
        <v>216</v>
      </c>
      <c r="D19" s="17">
        <v>3.9</v>
      </c>
      <c r="E19" s="17">
        <v>0</v>
      </c>
      <c r="F19" s="17">
        <v>3.9</v>
      </c>
    </row>
    <row r="20" spans="1:6" ht="16.5" customHeight="1">
      <c r="A20" s="14">
        <v>15</v>
      </c>
      <c r="B20" s="15" t="s">
        <v>299</v>
      </c>
      <c r="C20" s="15" t="s">
        <v>300</v>
      </c>
      <c r="D20" s="17"/>
      <c r="E20" s="17">
        <v>0</v>
      </c>
      <c r="F20" s="17">
        <v>0</v>
      </c>
    </row>
    <row r="21" spans="1:6" ht="16.5" customHeight="1">
      <c r="A21" s="14">
        <v>16</v>
      </c>
      <c r="B21" s="15" t="s">
        <v>301</v>
      </c>
      <c r="C21" s="15" t="s">
        <v>302</v>
      </c>
      <c r="D21" s="17">
        <v>3.9</v>
      </c>
      <c r="E21" s="17">
        <v>0</v>
      </c>
      <c r="F21" s="17">
        <v>3.9</v>
      </c>
    </row>
    <row r="22" spans="1:6" ht="16.5" customHeight="1">
      <c r="A22" s="14">
        <v>17</v>
      </c>
      <c r="B22" s="15" t="s">
        <v>303</v>
      </c>
      <c r="C22" s="15" t="s">
        <v>240</v>
      </c>
      <c r="D22" s="17">
        <v>6</v>
      </c>
      <c r="E22" s="17">
        <v>0</v>
      </c>
      <c r="F22" s="17">
        <v>6</v>
      </c>
    </row>
    <row r="23" spans="1:6" ht="16.5" customHeight="1">
      <c r="A23" s="14">
        <v>18</v>
      </c>
      <c r="B23" s="15" t="s">
        <v>304</v>
      </c>
      <c r="C23" s="15" t="s">
        <v>220</v>
      </c>
      <c r="D23" s="17">
        <v>1.6</v>
      </c>
      <c r="E23" s="17">
        <v>0</v>
      </c>
      <c r="F23" s="17">
        <v>1.6</v>
      </c>
    </row>
    <row r="24" spans="1:6" ht="16.5" customHeight="1">
      <c r="A24" s="14">
        <v>19</v>
      </c>
      <c r="B24" s="15" t="s">
        <v>305</v>
      </c>
      <c r="C24" s="15" t="s">
        <v>246</v>
      </c>
      <c r="D24" s="17">
        <v>52.62</v>
      </c>
      <c r="E24" s="17">
        <v>0</v>
      </c>
      <c r="F24" s="17">
        <v>52.62</v>
      </c>
    </row>
    <row r="25" spans="1:6" ht="16.5" customHeight="1">
      <c r="A25" s="14">
        <v>20</v>
      </c>
      <c r="B25" s="15" t="s">
        <v>306</v>
      </c>
      <c r="C25" s="15" t="s">
        <v>307</v>
      </c>
      <c r="D25" s="17">
        <v>4</v>
      </c>
      <c r="E25" s="17">
        <v>0</v>
      </c>
      <c r="F25" s="17">
        <v>4</v>
      </c>
    </row>
    <row r="26" spans="1:6" ht="16.5" customHeight="1">
      <c r="A26" s="14">
        <v>21</v>
      </c>
      <c r="B26" s="15" t="s">
        <v>308</v>
      </c>
      <c r="C26" s="15" t="s">
        <v>262</v>
      </c>
      <c r="D26" s="17"/>
      <c r="E26" s="17">
        <v>0</v>
      </c>
      <c r="F26" s="17">
        <v>0</v>
      </c>
    </row>
    <row r="27" spans="1:6" ht="16.5" customHeight="1">
      <c r="A27" s="14">
        <v>22</v>
      </c>
      <c r="B27" s="15" t="s">
        <v>309</v>
      </c>
      <c r="C27" s="15" t="s">
        <v>310</v>
      </c>
      <c r="D27" s="17"/>
      <c r="E27" s="17">
        <v>0</v>
      </c>
      <c r="F27" s="17">
        <v>0</v>
      </c>
    </row>
    <row r="28" spans="1:6" ht="16.5" customHeight="1">
      <c r="A28" s="14">
        <v>23</v>
      </c>
      <c r="B28" s="15" t="s">
        <v>311</v>
      </c>
      <c r="C28" s="15" t="s">
        <v>312</v>
      </c>
      <c r="D28" s="17"/>
      <c r="E28" s="17">
        <v>0</v>
      </c>
      <c r="F28" s="17">
        <v>0</v>
      </c>
    </row>
    <row r="29" spans="1:6" ht="16.5" customHeight="1">
      <c r="A29" s="14">
        <v>24</v>
      </c>
      <c r="B29" s="15" t="s">
        <v>313</v>
      </c>
      <c r="C29" s="15" t="s">
        <v>314</v>
      </c>
      <c r="D29" s="17"/>
      <c r="E29" s="17">
        <v>0</v>
      </c>
      <c r="F29" s="17">
        <v>0</v>
      </c>
    </row>
    <row r="30" spans="1:6" ht="16.5" customHeight="1">
      <c r="A30" s="14">
        <v>25</v>
      </c>
      <c r="B30" s="15" t="s">
        <v>315</v>
      </c>
      <c r="C30" s="15" t="s">
        <v>316</v>
      </c>
      <c r="D30" s="17">
        <v>4</v>
      </c>
      <c r="E30" s="17">
        <v>0</v>
      </c>
      <c r="F30" s="17">
        <v>4</v>
      </c>
    </row>
    <row r="31" spans="1:6" ht="16.5" customHeight="1">
      <c r="A31" s="14">
        <v>26</v>
      </c>
      <c r="B31" s="15" t="s">
        <v>317</v>
      </c>
      <c r="C31" s="15" t="s">
        <v>267</v>
      </c>
      <c r="D31" s="17"/>
      <c r="E31" s="17">
        <v>0</v>
      </c>
      <c r="F31" s="17">
        <v>0</v>
      </c>
    </row>
    <row r="32" spans="1:6" ht="16.5" customHeight="1">
      <c r="A32" s="14">
        <v>27</v>
      </c>
      <c r="B32" s="15" t="s">
        <v>318</v>
      </c>
      <c r="C32" s="15" t="s">
        <v>273</v>
      </c>
      <c r="D32" s="17"/>
      <c r="E32" s="17">
        <v>0</v>
      </c>
      <c r="F32" s="17">
        <v>0</v>
      </c>
    </row>
    <row r="33" spans="1:6" ht="16.5" customHeight="1">
      <c r="A33" s="14">
        <v>28</v>
      </c>
      <c r="B33" s="15" t="s">
        <v>319</v>
      </c>
      <c r="C33" s="15" t="s">
        <v>320</v>
      </c>
      <c r="D33" s="17"/>
      <c r="E33" s="17">
        <v>0</v>
      </c>
      <c r="F33" s="17">
        <v>0</v>
      </c>
    </row>
    <row r="34" spans="1:6" ht="16.5" customHeight="1">
      <c r="A34" s="14">
        <v>29</v>
      </c>
      <c r="B34" s="15" t="s">
        <v>321</v>
      </c>
      <c r="C34" s="15" t="s">
        <v>262</v>
      </c>
      <c r="D34" s="17"/>
      <c r="E34" s="17">
        <v>0</v>
      </c>
      <c r="F34" s="17">
        <v>0</v>
      </c>
    </row>
    <row r="35" spans="1:6" ht="16.5" customHeight="1">
      <c r="A35" s="14">
        <v>30</v>
      </c>
      <c r="B35" s="15" t="s">
        <v>322</v>
      </c>
      <c r="C35" s="15" t="s">
        <v>310</v>
      </c>
      <c r="D35" s="17"/>
      <c r="E35" s="17">
        <v>0</v>
      </c>
      <c r="F35" s="17">
        <v>0</v>
      </c>
    </row>
    <row r="36" spans="1:6" ht="16.5" customHeight="1">
      <c r="A36" s="14">
        <v>31</v>
      </c>
      <c r="B36" s="15" t="s">
        <v>323</v>
      </c>
      <c r="C36" s="15" t="s">
        <v>312</v>
      </c>
      <c r="D36" s="17"/>
      <c r="E36" s="17">
        <v>0</v>
      </c>
      <c r="F36" s="17">
        <v>0</v>
      </c>
    </row>
    <row r="37" spans="1:6" ht="16.5" customHeight="1">
      <c r="A37" s="14">
        <v>32</v>
      </c>
      <c r="B37" s="15" t="s">
        <v>324</v>
      </c>
      <c r="C37" s="15" t="s">
        <v>316</v>
      </c>
      <c r="D37" s="17"/>
      <c r="E37" s="17">
        <v>0</v>
      </c>
      <c r="F37" s="17">
        <v>0</v>
      </c>
    </row>
    <row r="38" spans="1:6" ht="16.5" customHeight="1">
      <c r="A38" s="14">
        <v>33</v>
      </c>
      <c r="B38" s="15" t="s">
        <v>325</v>
      </c>
      <c r="C38" s="15" t="s">
        <v>267</v>
      </c>
      <c r="D38" s="17"/>
      <c r="E38" s="17">
        <v>0</v>
      </c>
      <c r="F38" s="17">
        <v>0</v>
      </c>
    </row>
    <row r="39" spans="1:6" ht="16.5" customHeight="1">
      <c r="A39" s="14">
        <v>34</v>
      </c>
      <c r="B39" s="15" t="s">
        <v>326</v>
      </c>
      <c r="C39" s="15" t="s">
        <v>273</v>
      </c>
      <c r="D39" s="17"/>
      <c r="E39" s="17">
        <v>0</v>
      </c>
      <c r="F39" s="17">
        <v>0</v>
      </c>
    </row>
    <row r="40" spans="1:6" ht="16.5" customHeight="1">
      <c r="A40" s="14">
        <v>35</v>
      </c>
      <c r="B40" s="15" t="s">
        <v>327</v>
      </c>
      <c r="C40" s="15" t="s">
        <v>328</v>
      </c>
      <c r="D40" s="17">
        <f>495259.878773+214.2</f>
        <v>495474.07877299999</v>
      </c>
      <c r="E40" s="17">
        <f>459927.975612+214.2</f>
        <v>460142.17561199999</v>
      </c>
      <c r="F40" s="17">
        <v>35331.903161000002</v>
      </c>
    </row>
    <row r="41" spans="1:6" ht="16.5" customHeight="1">
      <c r="A41" s="14">
        <v>36</v>
      </c>
      <c r="B41" s="15" t="s">
        <v>329</v>
      </c>
      <c r="C41" s="15" t="s">
        <v>171</v>
      </c>
      <c r="D41" s="17">
        <f>462245.384612+214.2</f>
        <v>462459.58461199998</v>
      </c>
      <c r="E41" s="17">
        <f>459927.975612+214.2</f>
        <v>460142.17561199999</v>
      </c>
      <c r="F41" s="17">
        <v>2317.4090000000001</v>
      </c>
    </row>
    <row r="42" spans="1:6" ht="16.5" customHeight="1">
      <c r="A42" s="14">
        <v>37</v>
      </c>
      <c r="B42" s="15" t="s">
        <v>330</v>
      </c>
      <c r="C42" s="15" t="s">
        <v>194</v>
      </c>
      <c r="D42" s="17">
        <v>33014.494161000002</v>
      </c>
      <c r="E42" s="17">
        <v>0</v>
      </c>
      <c r="F42" s="17">
        <v>33014.494161000002</v>
      </c>
    </row>
    <row r="43" spans="1:6" ht="16.5" customHeight="1">
      <c r="A43" s="14">
        <v>38</v>
      </c>
      <c r="B43" s="15" t="s">
        <v>331</v>
      </c>
      <c r="C43" s="15" t="s">
        <v>216</v>
      </c>
      <c r="D43" s="17"/>
      <c r="E43" s="17">
        <v>0</v>
      </c>
      <c r="F43" s="17">
        <v>0</v>
      </c>
    </row>
    <row r="44" spans="1:6" ht="16.5" customHeight="1">
      <c r="A44" s="14">
        <v>39</v>
      </c>
      <c r="B44" s="15" t="s">
        <v>332</v>
      </c>
      <c r="C44" s="15" t="s">
        <v>224</v>
      </c>
      <c r="D44" s="17"/>
      <c r="E44" s="17">
        <v>0</v>
      </c>
      <c r="F44" s="17">
        <v>0</v>
      </c>
    </row>
    <row r="45" spans="1:6" ht="16.5" customHeight="1">
      <c r="A45" s="14">
        <v>40</v>
      </c>
      <c r="B45" s="15" t="s">
        <v>333</v>
      </c>
      <c r="C45" s="15" t="s">
        <v>226</v>
      </c>
      <c r="D45" s="17">
        <v>1838.6279030000001</v>
      </c>
      <c r="E45" s="17">
        <v>0</v>
      </c>
      <c r="F45" s="17">
        <v>1838.6279030000001</v>
      </c>
    </row>
    <row r="46" spans="1:6" ht="16.5" customHeight="1">
      <c r="A46" s="14">
        <v>41</v>
      </c>
      <c r="B46" s="15" t="s">
        <v>334</v>
      </c>
      <c r="C46" s="15" t="s">
        <v>228</v>
      </c>
      <c r="D46" s="17">
        <v>15.2</v>
      </c>
      <c r="E46" s="17">
        <v>0</v>
      </c>
      <c r="F46" s="17">
        <v>15.2</v>
      </c>
    </row>
    <row r="47" spans="1:6" ht="16.5" customHeight="1">
      <c r="A47" s="14">
        <v>42</v>
      </c>
      <c r="B47" s="15" t="s">
        <v>335</v>
      </c>
      <c r="C47" s="15" t="s">
        <v>240</v>
      </c>
      <c r="D47" s="17">
        <v>56.3</v>
      </c>
      <c r="E47" s="17">
        <v>0</v>
      </c>
      <c r="F47" s="17">
        <v>56.3</v>
      </c>
    </row>
    <row r="48" spans="1:6" ht="16.5" customHeight="1">
      <c r="A48" s="14">
        <v>43</v>
      </c>
      <c r="B48" s="15" t="s">
        <v>336</v>
      </c>
      <c r="C48" s="15" t="s">
        <v>337</v>
      </c>
      <c r="D48" s="17"/>
      <c r="E48" s="17">
        <v>0</v>
      </c>
      <c r="F48" s="17">
        <v>0</v>
      </c>
    </row>
    <row r="49" spans="1:6" ht="16.5" customHeight="1">
      <c r="A49" s="14">
        <v>44</v>
      </c>
      <c r="B49" s="15" t="s">
        <v>338</v>
      </c>
      <c r="C49" s="15" t="s">
        <v>339</v>
      </c>
      <c r="D49" s="17">
        <v>2961.855258</v>
      </c>
      <c r="E49" s="17">
        <v>0</v>
      </c>
      <c r="F49" s="17">
        <v>2961.855258</v>
      </c>
    </row>
    <row r="50" spans="1:6" ht="16.5" customHeight="1">
      <c r="A50" s="14">
        <v>45</v>
      </c>
      <c r="B50" s="15" t="s">
        <v>340</v>
      </c>
      <c r="C50" s="15" t="s">
        <v>341</v>
      </c>
      <c r="D50" s="17">
        <v>2916.6552579999998</v>
      </c>
      <c r="E50" s="17">
        <v>0</v>
      </c>
      <c r="F50" s="17">
        <v>2916.6552579999998</v>
      </c>
    </row>
    <row r="51" spans="1:6" ht="16.5" customHeight="1">
      <c r="A51" s="14">
        <v>46</v>
      </c>
      <c r="B51" s="15" t="s">
        <v>342</v>
      </c>
      <c r="C51" s="15" t="s">
        <v>312</v>
      </c>
      <c r="D51" s="17"/>
      <c r="E51" s="17">
        <v>0</v>
      </c>
      <c r="F51" s="17">
        <v>0</v>
      </c>
    </row>
    <row r="52" spans="1:6" ht="16.5" customHeight="1">
      <c r="A52" s="14">
        <v>47</v>
      </c>
      <c r="B52" s="15" t="s">
        <v>343</v>
      </c>
      <c r="C52" s="15" t="s">
        <v>344</v>
      </c>
      <c r="D52" s="17">
        <v>45.2</v>
      </c>
      <c r="E52" s="17">
        <v>0</v>
      </c>
      <c r="F52" s="17">
        <v>45.2</v>
      </c>
    </row>
    <row r="53" spans="1:6" ht="16.5" customHeight="1">
      <c r="A53" s="14">
        <v>48</v>
      </c>
      <c r="B53" s="15" t="s">
        <v>345</v>
      </c>
      <c r="C53" s="15" t="s">
        <v>312</v>
      </c>
      <c r="D53" s="17"/>
      <c r="E53" s="17">
        <v>0</v>
      </c>
      <c r="F53" s="17">
        <v>0</v>
      </c>
    </row>
    <row r="54" spans="1:6" ht="16.5" customHeight="1">
      <c r="A54" s="14">
        <v>49</v>
      </c>
      <c r="B54" s="15" t="s">
        <v>346</v>
      </c>
      <c r="C54" s="15" t="s">
        <v>347</v>
      </c>
      <c r="D54" s="17"/>
      <c r="E54" s="17">
        <v>0</v>
      </c>
      <c r="F54" s="17">
        <v>0</v>
      </c>
    </row>
    <row r="55" spans="1:6" ht="16.5" customHeight="1">
      <c r="A55" s="14">
        <v>50</v>
      </c>
      <c r="B55" s="15" t="s">
        <v>348</v>
      </c>
      <c r="C55" s="15" t="s">
        <v>349</v>
      </c>
      <c r="D55" s="17"/>
      <c r="E55" s="17">
        <v>0</v>
      </c>
      <c r="F55" s="17">
        <v>0</v>
      </c>
    </row>
    <row r="56" spans="1:6" ht="16.5" customHeight="1">
      <c r="A56" s="14">
        <v>51</v>
      </c>
      <c r="B56" s="15" t="s">
        <v>350</v>
      </c>
      <c r="C56" s="15" t="s">
        <v>351</v>
      </c>
      <c r="D56" s="17"/>
      <c r="E56" s="17">
        <v>0</v>
      </c>
      <c r="F56" s="17">
        <v>0</v>
      </c>
    </row>
    <row r="57" spans="1:6" ht="16.5" customHeight="1">
      <c r="A57" s="14">
        <v>52</v>
      </c>
      <c r="B57" s="15" t="s">
        <v>352</v>
      </c>
      <c r="C57" s="15" t="s">
        <v>353</v>
      </c>
      <c r="D57" s="17"/>
      <c r="E57" s="17">
        <v>0</v>
      </c>
      <c r="F57" s="17">
        <v>0</v>
      </c>
    </row>
    <row r="58" spans="1:6" ht="16.5" customHeight="1">
      <c r="A58" s="14">
        <v>53</v>
      </c>
      <c r="B58" s="15" t="s">
        <v>354</v>
      </c>
      <c r="C58" s="15" t="s">
        <v>355</v>
      </c>
      <c r="D58" s="17"/>
      <c r="E58" s="17">
        <v>0</v>
      </c>
      <c r="F58" s="17">
        <v>0</v>
      </c>
    </row>
    <row r="59" spans="1:6" ht="16.5" customHeight="1">
      <c r="A59" s="14">
        <v>54</v>
      </c>
      <c r="B59" s="15" t="s">
        <v>356</v>
      </c>
      <c r="C59" s="15" t="s">
        <v>357</v>
      </c>
      <c r="D59" s="17"/>
      <c r="E59" s="17">
        <v>0</v>
      </c>
      <c r="F59" s="17">
        <v>0</v>
      </c>
    </row>
    <row r="60" spans="1:6" ht="16.5" customHeight="1">
      <c r="A60" s="14">
        <v>55</v>
      </c>
      <c r="B60" s="15" t="s">
        <v>358</v>
      </c>
      <c r="C60" s="15" t="s">
        <v>359</v>
      </c>
      <c r="D60" s="17"/>
      <c r="E60" s="17">
        <v>0</v>
      </c>
      <c r="F60" s="17">
        <v>0</v>
      </c>
    </row>
    <row r="61" spans="1:6" ht="16.5" customHeight="1">
      <c r="A61" s="14">
        <v>56</v>
      </c>
      <c r="B61" s="15" t="s">
        <v>360</v>
      </c>
      <c r="C61" s="15" t="s">
        <v>248</v>
      </c>
      <c r="D61" s="17">
        <v>1449.484956</v>
      </c>
      <c r="E61" s="17">
        <v>1391.484956</v>
      </c>
      <c r="F61" s="17">
        <v>58</v>
      </c>
    </row>
    <row r="62" spans="1:6" ht="16.5" customHeight="1">
      <c r="A62" s="14">
        <v>57</v>
      </c>
      <c r="B62" s="15" t="s">
        <v>361</v>
      </c>
      <c r="C62" s="15" t="s">
        <v>362</v>
      </c>
      <c r="D62" s="17">
        <v>500.6592</v>
      </c>
      <c r="E62" s="17">
        <v>499.1592</v>
      </c>
      <c r="F62" s="17">
        <v>1.5</v>
      </c>
    </row>
    <row r="63" spans="1:6" ht="16.5" customHeight="1">
      <c r="A63" s="14">
        <v>58</v>
      </c>
      <c r="B63" s="15" t="s">
        <v>363</v>
      </c>
      <c r="C63" s="15" t="s">
        <v>364</v>
      </c>
      <c r="D63" s="17"/>
      <c r="E63" s="17">
        <v>0</v>
      </c>
      <c r="F63" s="17">
        <v>0</v>
      </c>
    </row>
    <row r="64" spans="1:6" ht="16.5" customHeight="1">
      <c r="A64" s="14">
        <v>59</v>
      </c>
      <c r="B64" s="15" t="s">
        <v>365</v>
      </c>
      <c r="C64" s="15" t="s">
        <v>366</v>
      </c>
      <c r="D64" s="17"/>
      <c r="E64" s="17">
        <v>0</v>
      </c>
      <c r="F64" s="17">
        <v>0</v>
      </c>
    </row>
    <row r="65" spans="1:6" ht="16.5" customHeight="1">
      <c r="A65" s="14">
        <v>60</v>
      </c>
      <c r="B65" s="15" t="s">
        <v>367</v>
      </c>
      <c r="C65" s="15" t="s">
        <v>368</v>
      </c>
      <c r="D65" s="17">
        <v>892.32575599999996</v>
      </c>
      <c r="E65" s="17">
        <v>892.32575599999996</v>
      </c>
      <c r="F65" s="17">
        <v>0</v>
      </c>
    </row>
    <row r="66" spans="1:6" ht="16.5" customHeight="1">
      <c r="A66" s="14">
        <v>61</v>
      </c>
      <c r="B66" s="15" t="s">
        <v>369</v>
      </c>
      <c r="C66" s="15" t="s">
        <v>370</v>
      </c>
      <c r="D66" s="17">
        <v>56.5</v>
      </c>
      <c r="E66" s="17">
        <v>0</v>
      </c>
      <c r="F66" s="17">
        <v>56.5</v>
      </c>
    </row>
    <row r="67" spans="1:6" ht="16.5" customHeight="1">
      <c r="A67" s="14">
        <v>62</v>
      </c>
      <c r="B67" s="15" t="s">
        <v>371</v>
      </c>
      <c r="C67" s="15" t="s">
        <v>372</v>
      </c>
      <c r="D67" s="17"/>
      <c r="E67" s="17">
        <v>0</v>
      </c>
      <c r="F67" s="17">
        <v>0</v>
      </c>
    </row>
    <row r="68" spans="1:6" ht="16.5" customHeight="1">
      <c r="A68" s="14">
        <v>63</v>
      </c>
      <c r="B68" s="15" t="s">
        <v>373</v>
      </c>
      <c r="C68" s="15" t="s">
        <v>374</v>
      </c>
      <c r="D68" s="17"/>
      <c r="E68" s="17">
        <v>0</v>
      </c>
      <c r="F68" s="17">
        <v>0</v>
      </c>
    </row>
    <row r="69" spans="1:6" ht="16.5" customHeight="1">
      <c r="A69" s="14">
        <v>64</v>
      </c>
      <c r="B69" s="15" t="s">
        <v>375</v>
      </c>
      <c r="C69" s="15" t="s">
        <v>376</v>
      </c>
      <c r="D69" s="17"/>
      <c r="E69" s="17">
        <v>0</v>
      </c>
      <c r="F69" s="17">
        <v>0</v>
      </c>
    </row>
    <row r="70" spans="1:6" ht="16.5" customHeight="1">
      <c r="A70" s="14">
        <v>65</v>
      </c>
      <c r="B70" s="15" t="s">
        <v>377</v>
      </c>
      <c r="C70" s="15" t="s">
        <v>378</v>
      </c>
      <c r="D70" s="17"/>
      <c r="E70" s="17">
        <v>0</v>
      </c>
      <c r="F70" s="17">
        <v>0</v>
      </c>
    </row>
    <row r="71" spans="1:6" ht="16.5" customHeight="1">
      <c r="A71" s="14">
        <v>66</v>
      </c>
      <c r="B71" s="15" t="s">
        <v>379</v>
      </c>
      <c r="C71" s="15" t="s">
        <v>380</v>
      </c>
      <c r="D71" s="17"/>
      <c r="E71" s="17">
        <v>0</v>
      </c>
      <c r="F71" s="17">
        <v>0</v>
      </c>
    </row>
    <row r="72" spans="1:6" ht="16.5" customHeight="1">
      <c r="A72" s="14">
        <v>67</v>
      </c>
      <c r="B72" s="15" t="s">
        <v>381</v>
      </c>
      <c r="C72" s="15" t="s">
        <v>382</v>
      </c>
      <c r="D72" s="17"/>
      <c r="E72" s="17">
        <v>0</v>
      </c>
      <c r="F72" s="17">
        <v>0</v>
      </c>
    </row>
    <row r="73" spans="1:6" ht="16.5" customHeight="1">
      <c r="A73" s="14">
        <v>68</v>
      </c>
      <c r="B73" s="15" t="s">
        <v>383</v>
      </c>
      <c r="C73" s="15" t="s">
        <v>384</v>
      </c>
      <c r="D73" s="17"/>
      <c r="E73" s="17">
        <v>0</v>
      </c>
      <c r="F73" s="17">
        <v>0</v>
      </c>
    </row>
    <row r="74" spans="1:6" ht="16.5" customHeight="1">
      <c r="A74" s="14">
        <v>69</v>
      </c>
      <c r="B74" s="15" t="s">
        <v>385</v>
      </c>
      <c r="C74" s="15" t="s">
        <v>386</v>
      </c>
      <c r="D74" s="17"/>
      <c r="E74" s="17">
        <v>0</v>
      </c>
      <c r="F74" s="17">
        <v>0</v>
      </c>
    </row>
    <row r="75" spans="1:6" ht="16.5" customHeight="1">
      <c r="A75" s="14">
        <v>70</v>
      </c>
      <c r="B75" s="15" t="s">
        <v>387</v>
      </c>
      <c r="C75" s="15" t="s">
        <v>388</v>
      </c>
      <c r="D75" s="17"/>
      <c r="E75" s="17">
        <v>0</v>
      </c>
      <c r="F75" s="17">
        <v>0</v>
      </c>
    </row>
    <row r="76" spans="1:6" ht="16.5" customHeight="1">
      <c r="A76" s="14">
        <v>71</v>
      </c>
      <c r="B76" s="15" t="s">
        <v>389</v>
      </c>
      <c r="C76" s="15" t="s">
        <v>390</v>
      </c>
      <c r="D76" s="17"/>
      <c r="E76" s="17">
        <v>0</v>
      </c>
      <c r="F76" s="17">
        <v>0</v>
      </c>
    </row>
    <row r="77" spans="1:6" ht="16.5" customHeight="1">
      <c r="A77" s="14">
        <v>72</v>
      </c>
      <c r="B77" s="15" t="s">
        <v>391</v>
      </c>
      <c r="C77" s="15" t="s">
        <v>392</v>
      </c>
      <c r="D77" s="17"/>
      <c r="E77" s="17">
        <v>0</v>
      </c>
      <c r="F77" s="17">
        <v>0</v>
      </c>
    </row>
    <row r="78" spans="1:6" ht="16.5" customHeight="1">
      <c r="A78" s="14">
        <v>73</v>
      </c>
      <c r="B78" s="15" t="s">
        <v>393</v>
      </c>
      <c r="C78" s="15" t="s">
        <v>394</v>
      </c>
      <c r="D78" s="17"/>
      <c r="E78" s="17">
        <v>0</v>
      </c>
      <c r="F78" s="17">
        <v>0</v>
      </c>
    </row>
    <row r="79" spans="1:6" ht="16.5" customHeight="1">
      <c r="A79" s="14">
        <v>74</v>
      </c>
      <c r="B79" s="15" t="s">
        <v>395</v>
      </c>
      <c r="C79" s="15" t="s">
        <v>396</v>
      </c>
      <c r="D79" s="17"/>
      <c r="E79" s="17">
        <v>0</v>
      </c>
      <c r="F79" s="17">
        <v>0</v>
      </c>
    </row>
    <row r="80" spans="1:6" ht="16.5" customHeight="1">
      <c r="A80" s="14">
        <v>75</v>
      </c>
      <c r="B80" s="15" t="s">
        <v>397</v>
      </c>
      <c r="C80" s="15" t="s">
        <v>398</v>
      </c>
      <c r="D80" s="17"/>
      <c r="E80" s="17">
        <v>0</v>
      </c>
      <c r="F80" s="17">
        <v>0</v>
      </c>
    </row>
    <row r="81" spans="1:6" ht="16.5" customHeight="1">
      <c r="A81" s="14">
        <v>76</v>
      </c>
      <c r="B81" s="15" t="s">
        <v>399</v>
      </c>
      <c r="C81" s="15" t="s">
        <v>400</v>
      </c>
      <c r="D81" s="17"/>
      <c r="E81" s="17">
        <v>0</v>
      </c>
      <c r="F81" s="17">
        <v>0</v>
      </c>
    </row>
    <row r="82" spans="1:6" ht="16.5" customHeight="1">
      <c r="A82" s="14">
        <v>77</v>
      </c>
      <c r="B82" s="15" t="s">
        <v>401</v>
      </c>
      <c r="C82" s="15" t="s">
        <v>402</v>
      </c>
      <c r="D82" s="17"/>
      <c r="E82" s="17">
        <v>0</v>
      </c>
      <c r="F82" s="17">
        <v>0</v>
      </c>
    </row>
    <row r="83" spans="1:6" ht="16.5" customHeight="1">
      <c r="A83" s="14">
        <v>78</v>
      </c>
      <c r="B83" s="15" t="s">
        <v>403</v>
      </c>
      <c r="C83" s="15" t="s">
        <v>404</v>
      </c>
      <c r="D83" s="17"/>
      <c r="E83" s="17">
        <v>0</v>
      </c>
      <c r="F83" s="17">
        <v>0</v>
      </c>
    </row>
    <row r="84" spans="1:6" ht="16.5" customHeight="1">
      <c r="A84" s="14">
        <v>79</v>
      </c>
      <c r="B84" s="15" t="s">
        <v>405</v>
      </c>
      <c r="C84" s="15" t="s">
        <v>406</v>
      </c>
      <c r="D84" s="17"/>
      <c r="E84" s="17">
        <v>0</v>
      </c>
      <c r="F84" s="17">
        <v>0</v>
      </c>
    </row>
    <row r="85" spans="1:6" ht="16.5" customHeight="1">
      <c r="A85" s="14">
        <v>80</v>
      </c>
      <c r="B85" s="15" t="s">
        <v>407</v>
      </c>
      <c r="C85" s="15" t="s">
        <v>408</v>
      </c>
      <c r="D85" s="17"/>
      <c r="E85" s="17">
        <v>0</v>
      </c>
      <c r="F85" s="17">
        <v>0</v>
      </c>
    </row>
    <row r="86" spans="1:6" ht="16.5" customHeight="1">
      <c r="A86" s="14">
        <v>81</v>
      </c>
      <c r="B86" s="15" t="s">
        <v>409</v>
      </c>
      <c r="C86" s="15" t="s">
        <v>410</v>
      </c>
      <c r="D86" s="17"/>
      <c r="E86" s="17">
        <v>0</v>
      </c>
      <c r="F86" s="17">
        <v>0</v>
      </c>
    </row>
    <row r="87" spans="1:6" ht="16.5" customHeight="1">
      <c r="A87" s="14">
        <v>82</v>
      </c>
      <c r="B87" s="15" t="s">
        <v>411</v>
      </c>
      <c r="C87" s="15" t="s">
        <v>412</v>
      </c>
      <c r="D87" s="17"/>
      <c r="E87" s="17">
        <v>0</v>
      </c>
      <c r="F87" s="17">
        <v>0</v>
      </c>
    </row>
    <row r="88" spans="1:6" ht="16.5" customHeight="1">
      <c r="A88" s="14">
        <v>83</v>
      </c>
      <c r="B88" s="15" t="s">
        <v>413</v>
      </c>
      <c r="C88" s="15" t="s">
        <v>414</v>
      </c>
      <c r="D88" s="17"/>
      <c r="E88" s="17">
        <v>0</v>
      </c>
      <c r="F88" s="17">
        <v>0</v>
      </c>
    </row>
    <row r="89" spans="1:6" ht="16.5" customHeight="1">
      <c r="A89" s="14">
        <v>84</v>
      </c>
      <c r="B89" s="15" t="s">
        <v>415</v>
      </c>
      <c r="C89" s="15" t="s">
        <v>275</v>
      </c>
      <c r="D89" s="17">
        <v>29</v>
      </c>
      <c r="E89" s="17">
        <v>0</v>
      </c>
      <c r="F89" s="17">
        <v>29</v>
      </c>
    </row>
    <row r="90" spans="1:6" ht="16.5" customHeight="1">
      <c r="A90" s="14">
        <v>85</v>
      </c>
      <c r="B90" s="15" t="s">
        <v>416</v>
      </c>
      <c r="C90" s="15" t="s">
        <v>417</v>
      </c>
      <c r="D90" s="17"/>
      <c r="E90" s="17">
        <v>0</v>
      </c>
      <c r="F90" s="17">
        <v>0</v>
      </c>
    </row>
    <row r="91" spans="1:6" ht="16.5" customHeight="1">
      <c r="A91" s="14">
        <v>86</v>
      </c>
      <c r="B91" s="15" t="s">
        <v>418</v>
      </c>
      <c r="C91" s="15" t="s">
        <v>419</v>
      </c>
      <c r="D91" s="17"/>
      <c r="E91" s="17">
        <v>0</v>
      </c>
      <c r="F91" s="17">
        <v>0</v>
      </c>
    </row>
    <row r="92" spans="1:6" ht="16.5" customHeight="1">
      <c r="A92" s="14">
        <v>87</v>
      </c>
      <c r="B92" s="15" t="s">
        <v>420</v>
      </c>
      <c r="C92" s="15" t="s">
        <v>421</v>
      </c>
      <c r="D92" s="17"/>
      <c r="E92" s="17">
        <v>0</v>
      </c>
      <c r="F92" s="17">
        <v>0</v>
      </c>
    </row>
    <row r="93" spans="1:6" ht="16.5" customHeight="1">
      <c r="A93" s="14">
        <v>88</v>
      </c>
      <c r="B93" s="15" t="s">
        <v>422</v>
      </c>
      <c r="C93" s="15" t="s">
        <v>275</v>
      </c>
      <c r="D93" s="17">
        <v>29</v>
      </c>
      <c r="E93" s="17">
        <v>0</v>
      </c>
      <c r="F93" s="17">
        <v>29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E18" sqref="E18"/>
    </sheetView>
  </sheetViews>
  <sheetFormatPr defaultColWidth="8.875" defaultRowHeight="15"/>
  <cols>
    <col min="1" max="1" width="7.125" style="11" customWidth="1"/>
    <col min="2" max="2" width="13.625" style="12" customWidth="1"/>
    <col min="3" max="3" width="28.625" style="12" customWidth="1"/>
    <col min="4" max="4" width="11.5" style="13" customWidth="1"/>
    <col min="5" max="5" width="9.25" style="13" customWidth="1"/>
    <col min="6" max="6" width="12.125" style="13" customWidth="1"/>
  </cols>
  <sheetData>
    <row r="1" spans="1:6" ht="18" customHeight="1">
      <c r="A1" s="25" t="s">
        <v>423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</row>
    <row r="2" spans="1:6" ht="18" customHeight="1">
      <c r="A2" s="30" t="s">
        <v>1</v>
      </c>
      <c r="B2" s="30"/>
      <c r="C2" s="30"/>
      <c r="D2" s="25" t="s">
        <v>3</v>
      </c>
      <c r="E2" s="25"/>
      <c r="F2" s="3" t="s">
        <v>4</v>
      </c>
    </row>
    <row r="3" spans="1:6" ht="18" customHeight="1">
      <c r="A3" s="23" t="s">
        <v>5</v>
      </c>
      <c r="B3" s="23" t="s">
        <v>148</v>
      </c>
      <c r="C3" s="23" t="s">
        <v>2</v>
      </c>
      <c r="D3" s="23" t="s">
        <v>63</v>
      </c>
      <c r="E3" s="23" t="s">
        <v>149</v>
      </c>
      <c r="F3" s="23" t="s">
        <v>150</v>
      </c>
    </row>
    <row r="4" spans="1:6" ht="18" customHeight="1">
      <c r="A4" s="23" t="s">
        <v>10</v>
      </c>
      <c r="B4" s="6" t="s">
        <v>66</v>
      </c>
      <c r="C4" s="6" t="s">
        <v>67</v>
      </c>
      <c r="D4" s="23" t="s">
        <v>2</v>
      </c>
      <c r="E4" s="23" t="s">
        <v>2</v>
      </c>
      <c r="F4" s="23" t="s">
        <v>2</v>
      </c>
    </row>
    <row r="5" spans="1:6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spans="1:6" ht="16.5" customHeight="1">
      <c r="A6" s="14">
        <v>1</v>
      </c>
      <c r="B6" s="15"/>
      <c r="C6" s="15" t="s">
        <v>63</v>
      </c>
      <c r="D6" s="16" t="s">
        <v>14</v>
      </c>
      <c r="E6" s="16"/>
      <c r="F6" s="16" t="s">
        <v>14</v>
      </c>
    </row>
    <row r="7" spans="1:6" ht="16.5" customHeight="1">
      <c r="A7" s="14">
        <v>2</v>
      </c>
      <c r="B7" s="15" t="s">
        <v>135</v>
      </c>
      <c r="C7" s="15" t="s">
        <v>136</v>
      </c>
      <c r="D7" s="16" t="s">
        <v>14</v>
      </c>
      <c r="E7" s="16"/>
      <c r="F7" s="16" t="s">
        <v>14</v>
      </c>
    </row>
    <row r="8" spans="1:6" ht="16.5" customHeight="1">
      <c r="A8" s="14">
        <v>3</v>
      </c>
      <c r="B8" s="15" t="s">
        <v>137</v>
      </c>
      <c r="C8" s="15" t="s">
        <v>138</v>
      </c>
      <c r="D8" s="16" t="s">
        <v>14</v>
      </c>
      <c r="E8" s="16"/>
      <c r="F8" s="16" t="s">
        <v>14</v>
      </c>
    </row>
    <row r="9" spans="1:6" ht="16.5" customHeight="1">
      <c r="A9" s="14">
        <v>4</v>
      </c>
      <c r="B9" s="15" t="s">
        <v>139</v>
      </c>
      <c r="C9" s="15" t="s">
        <v>140</v>
      </c>
      <c r="D9" s="16" t="s">
        <v>14</v>
      </c>
      <c r="E9" s="16"/>
      <c r="F9" s="16" t="s">
        <v>14</v>
      </c>
    </row>
  </sheetData>
  <mergeCells count="8">
    <mergeCell ref="A1:F1"/>
    <mergeCell ref="A2:C2"/>
    <mergeCell ref="D2:E2"/>
    <mergeCell ref="B3:C3"/>
    <mergeCell ref="A3:A4"/>
    <mergeCell ref="D3:D4"/>
    <mergeCell ref="E3:E4"/>
    <mergeCell ref="F3:F4"/>
  </mergeCells>
  <phoneticPr fontId="4" type="noConversion"/>
  <pageMargins left="0.50347222222222199" right="0.30694444444444402" top="0.75138888888888899" bottom="0.75138888888888899" header="0.29861111111111099" footer="0.298611111111110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26" sqref="F26"/>
    </sheetView>
  </sheetViews>
  <sheetFormatPr defaultColWidth="8.875" defaultRowHeight="13.5"/>
  <cols>
    <col min="1" max="1" width="5" style="2" customWidth="1"/>
    <col min="2" max="2" width="33.875" customWidth="1"/>
    <col min="3" max="3" width="11" customWidth="1"/>
    <col min="4" max="4" width="10.625" customWidth="1"/>
    <col min="5" max="5" width="13.5" customWidth="1"/>
    <col min="6" max="6" width="10.75" customWidth="1"/>
  </cols>
  <sheetData>
    <row r="1" spans="1:6" ht="18" customHeight="1">
      <c r="A1" s="25" t="s">
        <v>424</v>
      </c>
      <c r="B1" s="25" t="s">
        <v>2</v>
      </c>
      <c r="C1" s="25" t="s">
        <v>2</v>
      </c>
      <c r="D1" s="25" t="s">
        <v>2</v>
      </c>
      <c r="E1" s="25" t="s">
        <v>2</v>
      </c>
      <c r="F1" s="25" t="s">
        <v>2</v>
      </c>
    </row>
    <row r="2" spans="1:6" ht="18" customHeight="1">
      <c r="A2" s="28" t="s">
        <v>1</v>
      </c>
      <c r="B2" s="28" t="s">
        <v>2</v>
      </c>
      <c r="C2" s="28" t="s">
        <v>2</v>
      </c>
      <c r="D2" s="28" t="s">
        <v>2</v>
      </c>
      <c r="E2" s="5" t="s">
        <v>3</v>
      </c>
      <c r="F2" s="5" t="s">
        <v>4</v>
      </c>
    </row>
    <row r="3" spans="1:6" ht="18" customHeight="1">
      <c r="A3" s="23" t="s">
        <v>5</v>
      </c>
      <c r="B3" s="23" t="s">
        <v>8</v>
      </c>
      <c r="C3" s="23" t="s">
        <v>425</v>
      </c>
      <c r="D3" s="23" t="s">
        <v>2</v>
      </c>
      <c r="E3" s="23" t="s">
        <v>2</v>
      </c>
      <c r="F3" s="23" t="s">
        <v>2</v>
      </c>
    </row>
    <row r="4" spans="1:6" s="1" customFormat="1" ht="45" customHeight="1">
      <c r="A4" s="24" t="s">
        <v>2</v>
      </c>
      <c r="B4" s="24" t="s">
        <v>2</v>
      </c>
      <c r="C4" s="7" t="s">
        <v>63</v>
      </c>
      <c r="D4" s="7" t="s">
        <v>156</v>
      </c>
      <c r="E4" s="7" t="s">
        <v>426</v>
      </c>
      <c r="F4" s="7" t="s">
        <v>158</v>
      </c>
    </row>
    <row r="5" spans="1:6" ht="18" customHeight="1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spans="1:6" ht="16.5" customHeight="1">
      <c r="A6" s="8">
        <v>1</v>
      </c>
      <c r="B6" s="9" t="s">
        <v>63</v>
      </c>
      <c r="C6" s="10" t="s">
        <v>427</v>
      </c>
      <c r="D6" s="10" t="s">
        <v>427</v>
      </c>
      <c r="E6" s="9"/>
      <c r="F6" s="9"/>
    </row>
    <row r="7" spans="1:6" ht="16.5" customHeight="1">
      <c r="A7" s="8">
        <v>2</v>
      </c>
      <c r="B7" s="9" t="s">
        <v>428</v>
      </c>
      <c r="C7" s="10" t="s">
        <v>427</v>
      </c>
      <c r="D7" s="10" t="s">
        <v>427</v>
      </c>
      <c r="E7" s="9"/>
      <c r="F7" s="9"/>
    </row>
    <row r="8" spans="1:6" ht="16.5" customHeight="1">
      <c r="A8" s="8">
        <v>3</v>
      </c>
      <c r="B8" s="9" t="s">
        <v>429</v>
      </c>
      <c r="C8" s="10" t="s">
        <v>430</v>
      </c>
      <c r="D8" s="10" t="s">
        <v>430</v>
      </c>
      <c r="E8" s="9"/>
      <c r="F8" s="9"/>
    </row>
    <row r="9" spans="1:6" ht="16.5" customHeight="1">
      <c r="A9" s="8">
        <v>4</v>
      </c>
      <c r="B9" s="9" t="s">
        <v>431</v>
      </c>
      <c r="C9" s="10" t="s">
        <v>432</v>
      </c>
      <c r="D9" s="10" t="s">
        <v>432</v>
      </c>
      <c r="E9" s="9"/>
      <c r="F9" s="9"/>
    </row>
    <row r="10" spans="1:6" ht="16.5" customHeight="1">
      <c r="A10" s="8">
        <v>5</v>
      </c>
      <c r="B10" s="9" t="s">
        <v>433</v>
      </c>
      <c r="C10" s="10"/>
      <c r="D10" s="10"/>
      <c r="E10" s="9"/>
      <c r="F10" s="9"/>
    </row>
    <row r="11" spans="1:6" ht="16.5" customHeight="1">
      <c r="A11" s="8">
        <v>6</v>
      </c>
      <c r="B11" s="9" t="s">
        <v>434</v>
      </c>
      <c r="C11" s="10" t="s">
        <v>432</v>
      </c>
      <c r="D11" s="10" t="s">
        <v>432</v>
      </c>
      <c r="E11" s="9"/>
      <c r="F11" s="9"/>
    </row>
    <row r="12" spans="1:6" ht="16.5" customHeight="1">
      <c r="A12" s="8">
        <v>7</v>
      </c>
      <c r="B12" s="9" t="s">
        <v>435</v>
      </c>
      <c r="C12" s="10" t="s">
        <v>436</v>
      </c>
      <c r="D12" s="10" t="s">
        <v>436</v>
      </c>
      <c r="E12" s="9"/>
      <c r="F12" s="9"/>
    </row>
  </sheetData>
  <mergeCells count="5">
    <mergeCell ref="A1:F1"/>
    <mergeCell ref="A2:D2"/>
    <mergeCell ref="C3:F3"/>
    <mergeCell ref="A3:A4"/>
    <mergeCell ref="B3:B4"/>
  </mergeCells>
  <phoneticPr fontId="4" type="noConversion"/>
  <pageMargins left="0.50347222222222199" right="0.50347222222222199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1-6一般公共预算财政拨款基本支出表(部门经济分类</vt:lpstr>
      <vt:lpstr>1-7一般公共预算财政拨款基本支出表（政府经济分类）</vt:lpstr>
      <vt:lpstr>1-8政府性基金财政拨款支出表</vt:lpstr>
      <vt:lpstr>1-9部门预算财政拨款“三公”经费支出表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2022-04-27T07:52:00Z</cp:lastPrinted>
  <dcterms:created xsi:type="dcterms:W3CDTF">2022-04-15T07:17:00Z</dcterms:created>
  <dcterms:modified xsi:type="dcterms:W3CDTF">2022-04-28T00:46:49Z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B7BAB644F1EA46528609CE962A5F59D3</vt:lpwstr>
  </property>
  <property fmtid="{D5CDD505-2E9C-101B-9397-08002B2CF9AE}" pid="3" name="KSOProductBuildVer">
    <vt:lpwstr>2052-11.1.0.11365</vt:lpwstr>
  </property>
</Properties>
</file>