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showHorizontalScroll="0" xWindow="0" yWindow="0" windowWidth="21720" windowHeight="12540"/>
  </bookViews>
  <sheets>
    <sheet name="1-1部门预算收支总表" sheetId="1" r:id="rId1"/>
    <sheet name="1-2部门预算收入总表" sheetId="3" r:id="rId2"/>
    <sheet name="1-3部门预算支出总表" sheetId="4" r:id="rId3"/>
    <sheet name="1-4部门预算财政拨款收支总表" sheetId="5" r:id="rId4"/>
    <sheet name="1-5一般公共预算财政拨款支出表" sheetId="6" r:id="rId5"/>
    <sheet name="1-6一般公共预算财政拨款基本支出表(部门经济分类" sheetId="7" r:id="rId6"/>
    <sheet name="1-7一般公共预算财政拨款基本支出表（政府经济分类" sheetId="2" r:id="rId7"/>
    <sheet name="1-8政府性基金财政拨款支出表" sheetId="8" r:id="rId8"/>
    <sheet name="1-9部门预算财政拨款“三公”经费支出表" sheetId="9" r:id="rId9"/>
  </sheets>
  <calcPr calcId="114210" refMode="R1C1"/>
</workbook>
</file>

<file path=xl/calcChain.xml><?xml version="1.0" encoding="utf-8"?>
<calcChain xmlns="http://schemas.openxmlformats.org/spreadsheetml/2006/main">
  <c r="H12" i="6"/>
  <c r="H11"/>
  <c r="D11"/>
  <c r="H7"/>
  <c r="D7"/>
  <c r="H6"/>
  <c r="D6"/>
  <c r="G38" i="5"/>
  <c r="F38"/>
  <c r="E10"/>
  <c r="E36"/>
  <c r="E38"/>
  <c r="C38"/>
  <c r="F10"/>
  <c r="F31" i="4"/>
  <c r="D31"/>
  <c r="F30"/>
  <c r="D30"/>
  <c r="F12"/>
  <c r="D12"/>
  <c r="F11"/>
  <c r="D11"/>
  <c r="F7"/>
  <c r="D7"/>
  <c r="F6"/>
  <c r="D6"/>
  <c r="N31" i="3"/>
  <c r="E31"/>
  <c r="D31"/>
  <c r="N30"/>
  <c r="E30"/>
  <c r="D30"/>
  <c r="D12"/>
  <c r="N11"/>
  <c r="M11"/>
  <c r="G11"/>
  <c r="F11"/>
  <c r="E11"/>
  <c r="D11"/>
  <c r="N7"/>
  <c r="D7"/>
  <c r="N6"/>
  <c r="D6"/>
  <c r="E10" i="1"/>
  <c r="E36"/>
  <c r="E38"/>
  <c r="C38"/>
</calcChain>
</file>

<file path=xl/sharedStrings.xml><?xml version="1.0" encoding="utf-8"?>
<sst xmlns="http://schemas.openxmlformats.org/spreadsheetml/2006/main" count="1021" uniqueCount="500">
  <si>
    <t>部门预算收支总表</t>
  </si>
  <si>
    <t>预算单位编码及名称：[207]青岛市黄岛区教育和体育局</t>
  </si>
  <si>
    <t/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</si>
  <si>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</si>
  <si>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</si>
  <si>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</si>
  <si>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</si>
  <si>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</si>
  <si>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</si>
  <si>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</si>
  <si>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</si>
  <si>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</si>
  <si>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</si>
  <si>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</si>
  <si>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</si>
  <si>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</si>
  <si>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</si>
  <si>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</si>
  <si>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</si>
  <si>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</si>
  <si>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</si>
  <si>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</si>
  <si>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</si>
  <si>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</si>
  <si>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</si>
  <si>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</si>
  <si>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</si>
  <si>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</si>
  <si>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</si>
  <si>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</si>
  <si>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</si>
  <si>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</si>
  <si>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</si>
  <si>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</si>
  <si>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</si>
  <si>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</si>
  <si>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</si>
  <si>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</si>
  <si>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</si>
  <si>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</si>
  <si>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</si>
  <si>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</si>
  <si>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</si>
  <si>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</si>
  <si>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</si>
  <si>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</si>
  <si>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</si>
  <si>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</si>
  <si>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</si>
  <si>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</si>
  <si>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</si>
  <si>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</si>
  <si>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</si>
  <si>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</si>
  <si>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</si>
  <si>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</si>
  <si>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</si>
  <si>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</si>
  <si>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</si>
  <si>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</si>
  <si>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</si>
  <si>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</si>
  <si>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</si>
  <si>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</si>
  <si>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</si>
  <si>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</si>
  <si>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</si>
  <si>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</si>
  <si>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</si>
  <si>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</si>
  <si>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205</t>
  </si>
  <si>
    <t>教育支出</t>
  </si>
  <si>
    <t>20501</t>
  </si>
  <si>
    <t>教育管理事务</t>
  </si>
  <si>
    <t>2050101</t>
  </si>
  <si>
    <t>行政运行</t>
  </si>
  <si>
    <t>2050199</t>
  </si>
  <si>
    <t>其他教育管理事务支出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</si>
  <si>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</si>
  <si>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</si>
  <si>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</si>
  <si>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</si>
  <si>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</si>
  <si>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</si>
  <si>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</si>
  <si>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</si>
  <si>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</si>
  <si>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</si>
  <si>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</si>
  <si>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</si>
  <si>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20503</t>
  </si>
  <si>
    <t>职业教育</t>
  </si>
  <si>
    <t>2050302</t>
  </si>
  <si>
    <t>中等职业教育</t>
  </si>
  <si>
    <t>20504</t>
  </si>
  <si>
    <t>成人教育</t>
  </si>
  <si>
    <t>20507</t>
  </si>
  <si>
    <t>特殊教育</t>
  </si>
  <si>
    <t>2050701</t>
  </si>
  <si>
    <t>特殊学校教育</t>
  </si>
  <si>
    <t>20509</t>
  </si>
  <si>
    <t>教育费附加安排的支出</t>
  </si>
  <si>
    <t>2050902</t>
  </si>
  <si>
    <t>农村中小学教学设施</t>
  </si>
  <si>
    <t>2050904</t>
  </si>
  <si>
    <t>城市中小学教学设施</t>
  </si>
  <si>
    <t>2050999</t>
  </si>
  <si>
    <t>其他教育费附加安排的支出</t>
  </si>
  <si>
    <t>20599</t>
  </si>
  <si>
    <t>其他教育支出</t>
  </si>
  <si>
    <t>2059999</t>
  </si>
  <si>
    <t>207</t>
  </si>
  <si>
    <t>文化旅游体育与传媒支出</t>
  </si>
  <si>
    <t>20703</t>
  </si>
  <si>
    <t>体育</t>
  </si>
  <si>
    <t>2070304</t>
  </si>
  <si>
    <t>运动项目管理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</si>
  <si>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</si>
  <si>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</si>
  <si>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</si>
  <si>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</si>
  <si>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</si>
  <si>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</si>
  <si>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</si>
  <si>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</si>
  <si>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</si>
  <si>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</si>
  <si>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21208</t>
  </si>
  <si>
    <t>国有土地使用权出让收入安排的支出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</si>
  <si>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</si>
  <si>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</si>
  <si>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</si>
  <si>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</si>
  <si>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</si>
  <si>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</si>
  <si>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</si>
  <si>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</si>
  <si>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</si>
  <si>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</si>
  <si>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</si>
  <si>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</si>
  <si>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</si>
  <si>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</si>
  <si>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</si>
  <si>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</si>
  <si>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</si>
  <si>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</si>
  <si>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</si>
  <si>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</si>
  <si>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</si>
  <si>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</si>
  <si>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</si>
  <si>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</si>
  <si>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</si>
  <si>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</si>
  <si>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</si>
  <si>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</si>
  <si>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</si>
  <si>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</si>
  <si>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</si>
  <si>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</si>
  <si>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</si>
  <si>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</si>
  <si>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</si>
  <si>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</si>
  <si>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</si>
  <si>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</si>
  <si>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</si>
  <si>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</si>
  <si>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</si>
  <si>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</si>
  <si>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</si>
  <si>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</si>
  <si>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</si>
  <si>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</si>
  <si>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</si>
  <si>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</si>
  <si>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</si>
  <si>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</si>
  <si>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</si>
  <si>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</si>
  <si>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</si>
  <si>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</si>
  <si>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</si>
  <si>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</si>
  <si>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</si>
  <si>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</si>
  <si>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</si>
  <si>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</si>
  <si>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</si>
  <si>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</si>
  <si>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</si>
  <si>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</si>
  <si>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</si>
  <si>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</si>
  <si>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</si>
  <si>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</si>
  <si>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</si>
  <si>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</si>
  <si>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</si>
  <si>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</si>
  <si>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</si>
  <si>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</si>
  <si>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</si>
  <si>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因公出国（境）费用</t>
  </si>
  <si>
    <t>3021202</t>
  </si>
  <si>
    <t>其他因公出国（境）费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</si>
  <si>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</si>
  <si>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</si>
  <si>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</si>
  <si>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</si>
  <si>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</si>
  <si>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</si>
  <si>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</si>
  <si>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</si>
  <si>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</si>
  <si>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</si>
  <si>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</si>
  <si>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</si>
  <si>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</si>
  <si>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</si>
  <si>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</si>
  <si>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</si>
  <si>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</si>
  <si>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</si>
  <si>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</si>
  <si>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</si>
  <si>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</si>
  <si>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</si>
  <si>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</si>
  <si>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</si>
  <si>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</si>
  <si>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</si>
  <si>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</si>
  <si>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</si>
  <si>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</si>
  <si>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</si>
  <si>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</si>
  <si>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</si>
  <si>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</si>
  <si>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</si>
  <si>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30399</t>
  </si>
  <si>
    <t>其他对个人和家庭的补助</t>
  </si>
  <si>
    <t>309</t>
  </si>
  <si>
    <t>资本性支出（基本建设）</t>
  </si>
  <si>
    <t>30902</t>
  </si>
  <si>
    <t>办公设备购置</t>
  </si>
  <si>
    <t>310</t>
  </si>
  <si>
    <t>资本性支出</t>
  </si>
  <si>
    <t>31001</t>
  </si>
  <si>
    <t>房屋建筑物购建</t>
  </si>
  <si>
    <t>31002</t>
  </si>
  <si>
    <t>31003</t>
  </si>
  <si>
    <t>专用设备购置</t>
  </si>
  <si>
    <t>31006</t>
  </si>
  <si>
    <t>大型修缮</t>
  </si>
  <si>
    <t>31007</t>
  </si>
  <si>
    <t>信息网络及软件购置更新</t>
  </si>
  <si>
    <t>31099</t>
  </si>
  <si>
    <t>其他资本性支出</t>
  </si>
  <si>
    <t>399</t>
  </si>
  <si>
    <t>其他支出</t>
  </si>
  <si>
    <t>39999</t>
  </si>
  <si>
    <t>一般公共预算财政拨款基本支出表（政府经济分类）</t>
  </si>
  <si>
    <t>政府经济分类科目</t>
  </si>
  <si>
    <t>本年一般公共预算基本支出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</si>
  <si>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</si>
  <si>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</si>
  <si>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</si>
  <si>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</si>
  <si>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</si>
  <si>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</si>
  <si>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</si>
  <si>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</si>
  <si>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502</t>
  </si>
  <si>
    <t>机关商品和服务支出</t>
  </si>
  <si>
    <t>50201</t>
  </si>
  <si>
    <t>办公经费</t>
  </si>
  <si>
    <t>50202</t>
  </si>
  <si>
    <t>50203</t>
  </si>
  <si>
    <t>50204</t>
  </si>
  <si>
    <t>专用材料购置费</t>
  </si>
  <si>
    <t>50205</t>
  </si>
  <si>
    <t>50206</t>
  </si>
  <si>
    <t>50207</t>
  </si>
  <si>
    <t>5020701</t>
  </si>
  <si>
    <t>教学科研人员因公出国（境）费用</t>
  </si>
  <si>
    <t>5020702</t>
  </si>
  <si>
    <t>其他因公出国（境）费用</t>
  </si>
  <si>
    <t>50208</t>
  </si>
  <si>
    <t>50209</t>
  </si>
  <si>
    <t>50299</t>
  </si>
  <si>
    <t>503</t>
  </si>
  <si>
    <t>机关资本性支出（一）</t>
  </si>
  <si>
    <t>50301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</si>
  <si>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</si>
  <si>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</si>
  <si>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</si>
  <si>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</si>
  <si>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</si>
  <si>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</si>
  <si>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</si>
  <si>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</si>
  <si>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</si>
  <si>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50399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</si>
  <si>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</si>
  <si>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</si>
  <si>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</si>
  <si>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</si>
  <si>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</si>
  <si>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</si>
  <si>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</si>
  <si>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</si>
  <si>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</si>
  <si>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</si>
  <si>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</si>
  <si>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</si>
  <si>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</si>
  <si>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</si>
  <si>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</si>
  <si>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</si>
  <si>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</si>
  <si>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</si>
  <si>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</si>
  <si>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</si>
  <si>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</si>
  <si>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</si>
  <si>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</si>
  <si>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</si>
  <si>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</si>
  <si>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</si>
  <si>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</si>
  <si>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</si>
  <si>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</si>
  <si>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</si>
  <si>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</si>
  <si>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</si>
  <si>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509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</si>
  <si>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</si>
  <si>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</si>
  <si>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</si>
  <si>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</si>
  <si>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</si>
  <si>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</si>
  <si>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</si>
  <si>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</si>
  <si>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</si>
  <si>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</si>
  <si>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</si>
  <si>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</si>
  <si>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</si>
  <si>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</si>
  <si>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</si>
  <si>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</si>
  <si>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</si>
  <si>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</si>
  <si>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</si>
  <si>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</si>
  <si>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</si>
  <si>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</si>
  <si>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</si>
  <si>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</si>
  <si>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</si>
  <si>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</si>
  <si>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</si>
  <si>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</si>
  <si>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</si>
  <si>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</si>
  <si>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</si>
  <si>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</si>
  <si>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</si>
  <si>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</si>
  <si>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</si>
  <si>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</si>
  <si>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</si>
  <si>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</si>
  <si>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</si>
  <si>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</si>
  <si>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</si>
  <si>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</si>
  <si>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</si>
  <si>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</si>
  <si>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</si>
  <si>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</si>
  <si>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</si>
  <si>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</si>
  <si>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</si>
  <si>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</si>
  <si>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</si>
  <si>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</si>
  <si>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</si>
  <si>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</si>
  <si>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</si>
  <si>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</si>
  <si>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</si>
  <si>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</si>
  <si>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</si>
  <si>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</si>
  <si>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</si>
  <si>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</si>
  <si>
    <t>部门预算政府性基金预算财政拨款支出表</t>
  </si>
  <si>
    <t>部门预算财政拨款“三公”经费支出表</t>
  </si>
  <si>
    <t>资金性质</t>
  </si>
  <si>
    <t>政府性基金财政拨款</t>
  </si>
  <si>
    <t>“三公”经费合计</t>
  </si>
  <si>
    <t>一、因公出国"境"费</t>
  </si>
  <si>
    <t>3.90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</si>
  <si>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</si>
  <si>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</si>
  <si>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</si>
  <si>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</si>
  <si>
    <t>预算年度：2023</t>
  </si>
  <si>
    <t>提前下达的上级专款</t>
    <phoneticPr fontId="7" type="noConversion"/>
  </si>
  <si>
    <t>提前下达的上级转款</t>
    <phoneticPr fontId="7" type="noConversion"/>
  </si>
  <si>
    <t>2050401</t>
  </si>
  <si>
    <t>成人初等教育</t>
  </si>
  <si>
    <t>2050901</t>
  </si>
  <si>
    <t>农村中小学校舍建设</t>
  </si>
  <si>
    <t>2050903</t>
  </si>
  <si>
    <t>城市中小学校舍建设</t>
  </si>
  <si>
    <t>2050905</t>
  </si>
  <si>
    <t>中等职业学校教学设施</t>
  </si>
  <si>
    <t>2120803</t>
  </si>
  <si>
    <t>城市建设支出</t>
  </si>
  <si>
    <t>229</t>
  </si>
  <si>
    <t>22960</t>
  </si>
  <si>
    <t>彩票公益金安排的支出</t>
  </si>
  <si>
    <t>2296003</t>
  </si>
  <si>
    <t>用于体育事业的彩票公益金支出</t>
  </si>
  <si>
    <t>1588.40</t>
  </si>
  <si>
    <t>414955.93</t>
  </si>
  <si>
    <t>382669.94</t>
  </si>
  <si>
    <t>32285.99</t>
  </si>
  <si>
    <t>381413.55</t>
  </si>
  <si>
    <t>381328.55</t>
  </si>
  <si>
    <t>85.00</t>
  </si>
  <si>
    <t>74973.69</t>
  </si>
  <si>
    <t>117013.62</t>
  </si>
  <si>
    <t>70.02</t>
  </si>
  <si>
    <t>73839.93</t>
  </si>
  <si>
    <t>28989.72</t>
  </si>
  <si>
    <t>14494.46</t>
  </si>
  <si>
    <t>21586.85</t>
  </si>
  <si>
    <t>1436.53</t>
  </si>
  <si>
    <t>34639.69</t>
  </si>
  <si>
    <t>14284.03</t>
  </si>
  <si>
    <t>30484.80</t>
  </si>
  <si>
    <t>2672.14</t>
  </si>
  <si>
    <t>1206.05</t>
  </si>
  <si>
    <t>92.36</t>
  </si>
  <si>
    <t>0.12</t>
  </si>
  <si>
    <t>975.55</t>
  </si>
  <si>
    <t>3208.10</t>
  </si>
  <si>
    <t>350.84</t>
  </si>
  <si>
    <t>1298.82</t>
  </si>
  <si>
    <t>2348.84</t>
  </si>
  <si>
    <t>208.82</t>
  </si>
  <si>
    <t>3732.51</t>
  </si>
  <si>
    <t>223.53</t>
  </si>
  <si>
    <t>2.00</t>
  </si>
  <si>
    <t>1575.20</t>
  </si>
  <si>
    <t>14.00</t>
  </si>
  <si>
    <t>786.16</t>
  </si>
  <si>
    <t>0.30</t>
  </si>
  <si>
    <t>3983.36</t>
  </si>
  <si>
    <t>3.12</t>
  </si>
  <si>
    <t>3025.90</t>
  </si>
  <si>
    <t>50.70</t>
  </si>
  <si>
    <t>1348.87</t>
  </si>
  <si>
    <t>1.50</t>
  </si>
  <si>
    <t>3372.13</t>
  </si>
  <si>
    <t>1354.66</t>
  </si>
  <si>
    <t>1341.39</t>
  </si>
  <si>
    <t>13.27</t>
  </si>
  <si>
    <t>871.31</t>
  </si>
  <si>
    <t>470.09</t>
  </si>
  <si>
    <t>17.60</t>
  </si>
  <si>
    <t>15.10</t>
  </si>
  <si>
    <t>30903</t>
  </si>
  <si>
    <t>2.50</t>
  </si>
  <si>
    <t>1683.31</t>
  </si>
  <si>
    <t>19.83</t>
  </si>
  <si>
    <t>895.17</t>
  </si>
  <si>
    <t>479.69</t>
  </si>
  <si>
    <t>59.00</t>
  </si>
  <si>
    <t>5.84</t>
  </si>
  <si>
    <t>31021</t>
  </si>
  <si>
    <t>文物和陈列品购置</t>
  </si>
  <si>
    <t>5.00</t>
  </si>
  <si>
    <t>218.78</t>
  </si>
  <si>
    <t>50803</t>
  </si>
  <si>
    <t>资本金注入（一）</t>
  </si>
  <si>
    <t>50804</t>
  </si>
  <si>
    <t>资本金注入（二）</t>
  </si>
  <si>
    <t>50805</t>
  </si>
  <si>
    <t>政府投资基金股权投资</t>
  </si>
  <si>
    <t>50899</t>
  </si>
  <si>
    <t>其他对企业资本性支出</t>
  </si>
  <si>
    <t>其他教育支出</t>
    <phoneticPr fontId="7" type="noConversion"/>
  </si>
  <si>
    <t>上年结转项目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</si>
</sst>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0"/>
      <name val="Calibri"/>
      <family val="2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10"/>
      <name val="Calibri"/>
      <family val="2"/>
    </font>
    <font>
      <sz val="11"/>
      <color indexed="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57">
    <xf numFmtId="0" fontId="0" fillId="0" borderId="0" xfId="0" applyFo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0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top"/>
    </xf>
    <xf numFmtId="0" fontId="9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horizontal="left" vertical="center"/>
    </xf>
    <xf numFmtId="0" fontId="4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abSelected="1" workbookViewId="0">
      <pane ySplit="1" topLeftCell="A14" activePane="bottomLeft" state="frozen"/>
      <selection pane="bottomLeft" activeCell="J32" sqref="J32"/>
    </sheetView>
  </sheetViews>
  <sheetFormatPr defaultColWidth="8.875" defaultRowHeight="15"/>
  <cols>
    <col min="1" max="1" width="7.125" style="1" customWidth="1"/>
    <col min="2" max="2" width="26.5" style="2" customWidth="1"/>
    <col min="3" max="3" width="16" style="3" customWidth="1"/>
    <col min="4" max="4" width="28.625" style="2" customWidth="1"/>
    <col min="5" max="5" width="15.625" style="3" customWidth="1"/>
  </cols>
  <sheetData>
    <row r="1" spans="1:5" ht="18" customHeight="1">
      <c r="A1" s="37" t="s">
        <v>0</v>
      </c>
      <c r="B1" s="37" t="s">
        <v>2</v>
      </c>
      <c r="C1" s="37" t="s">
        <v>2</v>
      </c>
      <c r="D1" s="37" t="s">
        <v>2</v>
      </c>
      <c r="E1" s="37" t="s">
        <v>2</v>
      </c>
    </row>
    <row r="2" spans="1:5" ht="18" customHeight="1">
      <c r="A2" s="38" t="s">
        <v>1</v>
      </c>
      <c r="B2" s="39" t="s">
        <v>2</v>
      </c>
      <c r="C2" s="38" t="s">
        <v>2</v>
      </c>
      <c r="D2" s="11" t="s">
        <v>411</v>
      </c>
      <c r="E2" s="12" t="s">
        <v>3</v>
      </c>
    </row>
    <row r="3" spans="1:5" ht="18" customHeight="1">
      <c r="A3" s="39" t="s">
        <v>4</v>
      </c>
      <c r="B3" s="39" t="s">
        <v>5</v>
      </c>
      <c r="C3" s="39" t="s">
        <v>2</v>
      </c>
      <c r="D3" s="39" t="s">
        <v>6</v>
      </c>
      <c r="E3" s="39" t="s">
        <v>2</v>
      </c>
    </row>
    <row r="4" spans="1:5" ht="18" customHeight="1">
      <c r="A4" s="39" t="s">
        <v>2</v>
      </c>
      <c r="B4" s="11" t="s">
        <v>7</v>
      </c>
      <c r="C4" s="11" t="s">
        <v>8</v>
      </c>
      <c r="D4" s="11" t="s">
        <v>7</v>
      </c>
      <c r="E4" s="11" t="s">
        <v>8</v>
      </c>
    </row>
    <row r="5" spans="1:5" ht="18" customHeight="1">
      <c r="A5" s="11" t="s">
        <v>9</v>
      </c>
      <c r="B5" s="11">
        <v>1</v>
      </c>
      <c r="C5" s="11">
        <v>2</v>
      </c>
      <c r="D5" s="11">
        <v>3</v>
      </c>
      <c r="E5" s="11">
        <v>4</v>
      </c>
    </row>
    <row r="6" spans="1:5" ht="16.5" customHeight="1">
      <c r="A6" s="7">
        <v>1</v>
      </c>
      <c r="B6" s="8" t="s">
        <v>10</v>
      </c>
      <c r="C6" s="10">
        <v>481303.38</v>
      </c>
      <c r="D6" s="8" t="s">
        <v>11</v>
      </c>
      <c r="E6" s="9"/>
    </row>
    <row r="7" spans="1:5" ht="16.5" customHeight="1">
      <c r="A7" s="7">
        <v>2</v>
      </c>
      <c r="B7" s="8" t="s">
        <v>12</v>
      </c>
      <c r="C7" s="13">
        <v>1588.4</v>
      </c>
      <c r="D7" s="8" t="s">
        <v>13</v>
      </c>
      <c r="E7" s="9"/>
    </row>
    <row r="8" spans="1:5" ht="16.5" customHeight="1">
      <c r="A8" s="7">
        <v>3</v>
      </c>
      <c r="B8" s="8" t="s">
        <v>14</v>
      </c>
      <c r="C8" s="9"/>
      <c r="D8" s="8" t="s">
        <v>15</v>
      </c>
      <c r="E8" s="9"/>
    </row>
    <row r="9" spans="1:5" ht="16.5" customHeight="1">
      <c r="A9" s="7">
        <v>4</v>
      </c>
      <c r="B9" s="8" t="s">
        <v>16</v>
      </c>
      <c r="C9" s="10">
        <v>7700</v>
      </c>
      <c r="D9" s="8" t="s">
        <v>17</v>
      </c>
      <c r="E9" s="9"/>
    </row>
    <row r="10" spans="1:5" ht="16.5" customHeight="1">
      <c r="A10" s="7">
        <v>5</v>
      </c>
      <c r="B10" s="8" t="s">
        <v>18</v>
      </c>
      <c r="C10" s="9"/>
      <c r="D10" s="8" t="s">
        <v>19</v>
      </c>
      <c r="E10" s="9">
        <f>411789.3+9049.51</f>
        <v>420838.81</v>
      </c>
    </row>
    <row r="11" spans="1:5" ht="16.5" customHeight="1">
      <c r="A11" s="7">
        <v>6</v>
      </c>
      <c r="B11" s="8" t="s">
        <v>20</v>
      </c>
      <c r="C11" s="9"/>
      <c r="D11" s="8" t="s">
        <v>21</v>
      </c>
      <c r="E11" s="9"/>
    </row>
    <row r="12" spans="1:5" ht="16.5" customHeight="1">
      <c r="A12" s="7">
        <v>7</v>
      </c>
      <c r="B12" s="8" t="s">
        <v>22</v>
      </c>
      <c r="C12" s="9"/>
      <c r="D12" s="8" t="s">
        <v>23</v>
      </c>
      <c r="E12" s="10">
        <v>803.49</v>
      </c>
    </row>
    <row r="13" spans="1:5" ht="16.5" customHeight="1">
      <c r="A13" s="7">
        <v>8</v>
      </c>
      <c r="B13" s="8" t="s">
        <v>24</v>
      </c>
      <c r="C13" s="9"/>
      <c r="D13" s="8" t="s">
        <v>25</v>
      </c>
      <c r="E13" s="10">
        <v>43124.76</v>
      </c>
    </row>
    <row r="14" spans="1:5" ht="16.5" customHeight="1">
      <c r="A14" s="7">
        <v>9</v>
      </c>
      <c r="B14" s="8" t="s">
        <v>26</v>
      </c>
      <c r="C14" s="9"/>
      <c r="D14" s="8" t="s">
        <v>27</v>
      </c>
      <c r="E14" s="9"/>
    </row>
    <row r="15" spans="1:5" ht="16.5" customHeight="1">
      <c r="A15" s="7">
        <v>10</v>
      </c>
      <c r="B15" s="8"/>
      <c r="C15" s="9"/>
      <c r="D15" s="8" t="s">
        <v>28</v>
      </c>
      <c r="E15" s="9"/>
    </row>
    <row r="16" spans="1:5" ht="16.5" customHeight="1">
      <c r="A16" s="7">
        <v>11</v>
      </c>
      <c r="B16" s="8"/>
      <c r="C16" s="9"/>
      <c r="D16" s="8" t="s">
        <v>29</v>
      </c>
      <c r="E16" s="9"/>
    </row>
    <row r="17" spans="1:5" ht="16.5" customHeight="1">
      <c r="A17" s="7">
        <v>12</v>
      </c>
      <c r="B17" s="8"/>
      <c r="C17" s="9"/>
      <c r="D17" s="8" t="s">
        <v>30</v>
      </c>
      <c r="E17" s="10">
        <v>1588.4</v>
      </c>
    </row>
    <row r="18" spans="1:5" ht="16.5" customHeight="1">
      <c r="A18" s="7">
        <v>13</v>
      </c>
      <c r="B18" s="8"/>
      <c r="C18" s="9"/>
      <c r="D18" s="8" t="s">
        <v>31</v>
      </c>
      <c r="E18" s="9"/>
    </row>
    <row r="19" spans="1:5" ht="16.5" customHeight="1">
      <c r="A19" s="7">
        <v>14</v>
      </c>
      <c r="B19" s="8"/>
      <c r="C19" s="9"/>
      <c r="D19" s="8" t="s">
        <v>32</v>
      </c>
      <c r="E19" s="9"/>
    </row>
    <row r="20" spans="1:5" ht="16.5" customHeight="1">
      <c r="A20" s="7">
        <v>15</v>
      </c>
      <c r="B20" s="8"/>
      <c r="C20" s="9"/>
      <c r="D20" s="8" t="s">
        <v>33</v>
      </c>
      <c r="E20" s="9"/>
    </row>
    <row r="21" spans="1:5" ht="16.5" customHeight="1">
      <c r="A21" s="7">
        <v>16</v>
      </c>
      <c r="B21" s="8"/>
      <c r="C21" s="9"/>
      <c r="D21" s="8" t="s">
        <v>34</v>
      </c>
      <c r="E21" s="9"/>
    </row>
    <row r="22" spans="1:5" ht="16.5" customHeight="1">
      <c r="A22" s="7">
        <v>17</v>
      </c>
      <c r="B22" s="8"/>
      <c r="C22" s="9"/>
      <c r="D22" s="8" t="s">
        <v>35</v>
      </c>
      <c r="E22" s="9"/>
    </row>
    <row r="23" spans="1:5" ht="16.5" customHeight="1">
      <c r="A23" s="7">
        <v>18</v>
      </c>
      <c r="B23" s="8"/>
      <c r="C23" s="9"/>
      <c r="D23" s="8" t="s">
        <v>36</v>
      </c>
      <c r="E23" s="9"/>
    </row>
    <row r="24" spans="1:5" ht="16.5" customHeight="1">
      <c r="A24" s="7">
        <v>19</v>
      </c>
      <c r="B24" s="8"/>
      <c r="C24" s="9"/>
      <c r="D24" s="8" t="s">
        <v>37</v>
      </c>
      <c r="E24" s="9"/>
    </row>
    <row r="25" spans="1:5" ht="16.5" customHeight="1">
      <c r="A25" s="7">
        <v>20</v>
      </c>
      <c r="B25" s="8"/>
      <c r="C25" s="9"/>
      <c r="D25" s="8" t="s">
        <v>38</v>
      </c>
      <c r="E25" s="10">
        <v>34334.639999999999</v>
      </c>
    </row>
    <row r="26" spans="1:5" ht="16.5" customHeight="1">
      <c r="A26" s="7">
        <v>21</v>
      </c>
      <c r="B26" s="8"/>
      <c r="C26" s="9"/>
      <c r="D26" s="8" t="s">
        <v>39</v>
      </c>
      <c r="E26" s="9"/>
    </row>
    <row r="27" spans="1:5" ht="16.5" customHeight="1">
      <c r="A27" s="7">
        <v>22</v>
      </c>
      <c r="B27" s="8"/>
      <c r="C27" s="9"/>
      <c r="D27" s="8" t="s">
        <v>40</v>
      </c>
      <c r="E27" s="9"/>
    </row>
    <row r="28" spans="1:5" ht="16.5" customHeight="1">
      <c r="A28" s="7">
        <v>23</v>
      </c>
      <c r="B28" s="8"/>
      <c r="C28" s="9"/>
      <c r="D28" s="8" t="s">
        <v>41</v>
      </c>
      <c r="E28" s="9"/>
    </row>
    <row r="29" spans="1:5" ht="16.5" customHeight="1">
      <c r="A29" s="7">
        <v>24</v>
      </c>
      <c r="B29" s="8"/>
      <c r="C29" s="9"/>
      <c r="D29" s="8" t="s">
        <v>42</v>
      </c>
      <c r="E29" s="9"/>
    </row>
    <row r="30" spans="1:5" ht="16.5" customHeight="1">
      <c r="A30" s="7">
        <v>25</v>
      </c>
      <c r="B30" s="8"/>
      <c r="C30" s="9"/>
      <c r="D30" s="8" t="s">
        <v>43</v>
      </c>
      <c r="E30" s="10">
        <v>343.46</v>
      </c>
    </row>
    <row r="31" spans="1:5" ht="16.5" customHeight="1">
      <c r="A31" s="7">
        <v>26</v>
      </c>
      <c r="B31" s="8"/>
      <c r="C31" s="9"/>
      <c r="D31" s="8" t="s">
        <v>44</v>
      </c>
      <c r="E31" s="9"/>
    </row>
    <row r="32" spans="1:5" ht="16.5" customHeight="1">
      <c r="A32" s="7">
        <v>27</v>
      </c>
      <c r="B32" s="8"/>
      <c r="C32" s="9"/>
      <c r="D32" s="8" t="s">
        <v>45</v>
      </c>
      <c r="E32" s="9"/>
    </row>
    <row r="33" spans="1:5" ht="16.5" customHeight="1">
      <c r="A33" s="7">
        <v>28</v>
      </c>
      <c r="B33" s="8"/>
      <c r="C33" s="9"/>
      <c r="D33" s="8" t="s">
        <v>46</v>
      </c>
      <c r="E33" s="9"/>
    </row>
    <row r="34" spans="1:5" ht="16.5" customHeight="1">
      <c r="A34" s="7">
        <v>29</v>
      </c>
      <c r="B34" s="8"/>
      <c r="C34" s="9"/>
      <c r="D34" s="8" t="s">
        <v>47</v>
      </c>
      <c r="E34" s="9"/>
    </row>
    <row r="35" spans="1:5" ht="16.5" customHeight="1">
      <c r="A35" s="7">
        <v>30</v>
      </c>
      <c r="B35" s="8" t="s">
        <v>49</v>
      </c>
      <c r="C35" s="10">
        <v>490591.78</v>
      </c>
      <c r="D35" s="8" t="s">
        <v>48</v>
      </c>
      <c r="E35" s="9"/>
    </row>
    <row r="36" spans="1:5" ht="16.5" customHeight="1">
      <c r="A36" s="7">
        <v>31</v>
      </c>
      <c r="B36" s="8" t="s">
        <v>51</v>
      </c>
      <c r="C36" s="10">
        <v>1392.27</v>
      </c>
      <c r="D36" s="8" t="s">
        <v>50</v>
      </c>
      <c r="E36" s="10">
        <f>SUM(E6:E35)</f>
        <v>501033.56000000006</v>
      </c>
    </row>
    <row r="37" spans="1:5" ht="16.5" customHeight="1">
      <c r="A37" s="7">
        <v>32</v>
      </c>
      <c r="B37" s="8" t="s">
        <v>412</v>
      </c>
      <c r="C37" s="9">
        <v>9049.51</v>
      </c>
      <c r="D37" s="8" t="s">
        <v>52</v>
      </c>
      <c r="E37" s="9"/>
    </row>
    <row r="38" spans="1:5" ht="16.5" customHeight="1">
      <c r="A38" s="7">
        <v>33</v>
      </c>
      <c r="B38" s="8" t="s">
        <v>53</v>
      </c>
      <c r="C38" s="10">
        <f>C35+C36+C37</f>
        <v>501033.56000000006</v>
      </c>
      <c r="D38" s="8" t="s">
        <v>54</v>
      </c>
      <c r="E38" s="10">
        <f>E36</f>
        <v>501033.56000000006</v>
      </c>
    </row>
  </sheetData>
  <mergeCells count="5">
    <mergeCell ref="A1:E1"/>
    <mergeCell ref="A2:C2"/>
    <mergeCell ref="B3:C3"/>
    <mergeCell ref="D3:E3"/>
    <mergeCell ref="A3:A4"/>
  </mergeCells>
  <phoneticPr fontId="7" type="noConversion"/>
  <printOptions gridLines="1"/>
  <pageMargins left="0.7" right="0.26" top="0.75" bottom="0.75" header="0.3" footer="0.3"/>
  <pageSetup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7"/>
  <sheetViews>
    <sheetView workbookViewId="0">
      <pane ySplit="4" topLeftCell="A38" activePane="bottomLeft" state="frozen"/>
      <selection pane="bottomLeft" activeCell="F11" sqref="F11"/>
    </sheetView>
  </sheetViews>
  <sheetFormatPr defaultColWidth="8.875" defaultRowHeight="15"/>
  <cols>
    <col min="1" max="1" width="7.125" style="27" customWidth="1"/>
    <col min="2" max="2" width="10.125" style="28" customWidth="1"/>
    <col min="3" max="3" width="21.375" style="28" customWidth="1"/>
    <col min="4" max="4" width="11" style="29" customWidth="1"/>
    <col min="5" max="5" width="11.25" style="29" customWidth="1"/>
    <col min="6" max="6" width="12.625" style="29" customWidth="1"/>
    <col min="7" max="7" width="10.375" style="29" customWidth="1"/>
    <col min="8" max="8" width="14.5" style="29" customWidth="1"/>
    <col min="9" max="9" width="9.5" style="29" customWidth="1"/>
    <col min="10" max="10" width="14.25" style="29" customWidth="1"/>
    <col min="11" max="11" width="14.375" style="29" customWidth="1"/>
    <col min="12" max="12" width="11.75" style="29" customWidth="1"/>
    <col min="13" max="13" width="10.125" style="29" customWidth="1"/>
    <col min="14" max="14" width="8.875" style="18"/>
    <col min="15" max="16384" width="8.875" style="19"/>
  </cols>
  <sheetData>
    <row r="1" spans="1:14" ht="18" customHeight="1">
      <c r="A1" s="41" t="s">
        <v>55</v>
      </c>
      <c r="B1" s="41" t="s">
        <v>2</v>
      </c>
      <c r="C1" s="41" t="s">
        <v>2</v>
      </c>
      <c r="D1" s="41" t="s">
        <v>2</v>
      </c>
      <c r="E1" s="41" t="s">
        <v>2</v>
      </c>
      <c r="F1" s="41" t="s">
        <v>2</v>
      </c>
      <c r="G1" s="41" t="s">
        <v>2</v>
      </c>
      <c r="H1" s="41" t="s">
        <v>2</v>
      </c>
      <c r="I1" s="41" t="s">
        <v>2</v>
      </c>
      <c r="J1" s="41" t="s">
        <v>2</v>
      </c>
      <c r="K1" s="41" t="s">
        <v>2</v>
      </c>
      <c r="L1" s="41" t="s">
        <v>2</v>
      </c>
      <c r="M1" s="41" t="s">
        <v>2</v>
      </c>
    </row>
    <row r="2" spans="1:14" ht="18" customHeight="1">
      <c r="A2" s="42" t="s">
        <v>1</v>
      </c>
      <c r="B2" s="41" t="s">
        <v>2</v>
      </c>
      <c r="C2" s="41" t="s">
        <v>2</v>
      </c>
      <c r="D2" s="41" t="s">
        <v>2</v>
      </c>
      <c r="E2" s="41" t="s">
        <v>2</v>
      </c>
      <c r="F2" s="41" t="s">
        <v>2</v>
      </c>
      <c r="G2" s="41" t="s">
        <v>2</v>
      </c>
      <c r="H2" s="41" t="s">
        <v>2</v>
      </c>
      <c r="I2" s="41" t="s">
        <v>2</v>
      </c>
      <c r="J2" s="43" t="s">
        <v>411</v>
      </c>
      <c r="K2" s="41" t="s">
        <v>2</v>
      </c>
      <c r="L2" s="43" t="s">
        <v>3</v>
      </c>
      <c r="M2" s="41" t="s">
        <v>2</v>
      </c>
    </row>
    <row r="3" spans="1:14" ht="18" customHeight="1">
      <c r="A3" s="40" t="s">
        <v>4</v>
      </c>
      <c r="B3" s="40" t="s">
        <v>56</v>
      </c>
      <c r="C3" s="40" t="s">
        <v>2</v>
      </c>
      <c r="D3" s="40" t="s">
        <v>57</v>
      </c>
      <c r="E3" s="40" t="s">
        <v>58</v>
      </c>
      <c r="F3" s="40" t="s">
        <v>2</v>
      </c>
      <c r="G3" s="40" t="s">
        <v>2</v>
      </c>
      <c r="H3" s="40" t="s">
        <v>2</v>
      </c>
      <c r="I3" s="40" t="s">
        <v>2</v>
      </c>
      <c r="J3" s="40" t="s">
        <v>2</v>
      </c>
      <c r="K3" s="40" t="s">
        <v>2</v>
      </c>
      <c r="L3" s="40" t="s">
        <v>2</v>
      </c>
      <c r="M3" s="40" t="s">
        <v>59</v>
      </c>
      <c r="N3" s="44" t="s">
        <v>413</v>
      </c>
    </row>
    <row r="4" spans="1:14" ht="18" customHeight="1">
      <c r="A4" s="40" t="s">
        <v>2</v>
      </c>
      <c r="B4" s="21" t="s">
        <v>60</v>
      </c>
      <c r="C4" s="21" t="s">
        <v>61</v>
      </c>
      <c r="D4" s="40" t="s">
        <v>2</v>
      </c>
      <c r="E4" s="21" t="s">
        <v>62</v>
      </c>
      <c r="F4" s="21" t="s">
        <v>63</v>
      </c>
      <c r="G4" s="21" t="s">
        <v>64</v>
      </c>
      <c r="H4" s="21" t="s">
        <v>65</v>
      </c>
      <c r="I4" s="21" t="s">
        <v>66</v>
      </c>
      <c r="J4" s="21" t="s">
        <v>67</v>
      </c>
      <c r="K4" s="21" t="s">
        <v>68</v>
      </c>
      <c r="L4" s="21" t="s">
        <v>69</v>
      </c>
      <c r="M4" s="40" t="s">
        <v>2</v>
      </c>
      <c r="N4" s="45"/>
    </row>
    <row r="5" spans="1:14" ht="18" customHeight="1">
      <c r="A5" s="21" t="s">
        <v>9</v>
      </c>
      <c r="B5" s="21">
        <v>1</v>
      </c>
      <c r="C5" s="21">
        <v>2</v>
      </c>
      <c r="D5" s="21">
        <v>3</v>
      </c>
      <c r="E5" s="21">
        <v>4</v>
      </c>
      <c r="F5" s="21">
        <v>5</v>
      </c>
      <c r="G5" s="21">
        <v>6</v>
      </c>
      <c r="H5" s="21">
        <v>7</v>
      </c>
      <c r="I5" s="21">
        <v>8</v>
      </c>
      <c r="J5" s="21">
        <v>9</v>
      </c>
      <c r="K5" s="21">
        <v>10</v>
      </c>
      <c r="L5" s="21">
        <v>11</v>
      </c>
      <c r="M5" s="21">
        <v>12</v>
      </c>
      <c r="N5" s="22"/>
    </row>
    <row r="6" spans="1:14" ht="16.5" customHeight="1">
      <c r="A6" s="23">
        <v>1</v>
      </c>
      <c r="B6" s="24"/>
      <c r="C6" s="24" t="s">
        <v>57</v>
      </c>
      <c r="D6" s="25">
        <f>D7+D32+D35+D39+D42+D45</f>
        <v>501033.56000000006</v>
      </c>
      <c r="E6" s="25">
        <v>490591.78</v>
      </c>
      <c r="F6" s="25">
        <v>482891.78</v>
      </c>
      <c r="G6" s="25">
        <v>7700</v>
      </c>
      <c r="H6" s="26"/>
      <c r="I6" s="26"/>
      <c r="J6" s="26"/>
      <c r="K6" s="26"/>
      <c r="L6" s="26"/>
      <c r="M6" s="25">
        <v>1392.26</v>
      </c>
      <c r="N6" s="26">
        <f>N7</f>
        <v>9049.51</v>
      </c>
    </row>
    <row r="7" spans="1:14" ht="16.5" customHeight="1">
      <c r="A7" s="23">
        <v>2</v>
      </c>
      <c r="B7" s="24" t="s">
        <v>70</v>
      </c>
      <c r="C7" s="24" t="s">
        <v>71</v>
      </c>
      <c r="D7" s="26">
        <f>411789.3+N7</f>
        <v>420838.81</v>
      </c>
      <c r="E7" s="25">
        <v>410740.5</v>
      </c>
      <c r="F7" s="25">
        <v>403040.5</v>
      </c>
      <c r="G7" s="25">
        <v>7700</v>
      </c>
      <c r="H7" s="26"/>
      <c r="I7" s="26"/>
      <c r="J7" s="26"/>
      <c r="K7" s="26"/>
      <c r="L7" s="26"/>
      <c r="M7" s="25">
        <v>1048.8</v>
      </c>
      <c r="N7" s="26">
        <f>N12+N31</f>
        <v>9049.51</v>
      </c>
    </row>
    <row r="8" spans="1:14" ht="16.5" customHeight="1">
      <c r="A8" s="23">
        <v>3</v>
      </c>
      <c r="B8" s="24" t="s">
        <v>72</v>
      </c>
      <c r="C8" s="24" t="s">
        <v>73</v>
      </c>
      <c r="D8" s="25">
        <v>4916.0600000000004</v>
      </c>
      <c r="E8" s="25">
        <v>4916.0600000000004</v>
      </c>
      <c r="F8" s="25">
        <v>4916.0600000000004</v>
      </c>
      <c r="G8" s="26"/>
      <c r="H8" s="26"/>
      <c r="I8" s="26"/>
      <c r="J8" s="26"/>
      <c r="K8" s="26"/>
      <c r="L8" s="26"/>
      <c r="M8" s="26"/>
      <c r="N8" s="26"/>
    </row>
    <row r="9" spans="1:14" ht="16.5" customHeight="1">
      <c r="A9" s="23">
        <v>4</v>
      </c>
      <c r="B9" s="24" t="s">
        <v>74</v>
      </c>
      <c r="C9" s="24" t="s">
        <v>75</v>
      </c>
      <c r="D9" s="25">
        <v>2820.84</v>
      </c>
      <c r="E9" s="25">
        <v>2820.84</v>
      </c>
      <c r="F9" s="25">
        <v>2820.84</v>
      </c>
      <c r="G9" s="26"/>
      <c r="H9" s="26"/>
      <c r="I9" s="26"/>
      <c r="J9" s="26"/>
      <c r="K9" s="26"/>
      <c r="L9" s="26"/>
      <c r="M9" s="26"/>
      <c r="N9" s="26"/>
    </row>
    <row r="10" spans="1:14" ht="16.5" customHeight="1">
      <c r="A10" s="23">
        <v>5</v>
      </c>
      <c r="B10" s="24" t="s">
        <v>76</v>
      </c>
      <c r="C10" s="24" t="s">
        <v>77</v>
      </c>
      <c r="D10" s="25">
        <v>2095.2199999999998</v>
      </c>
      <c r="E10" s="25">
        <v>2095.2199999999998</v>
      </c>
      <c r="F10" s="25">
        <v>2095.2199999999998</v>
      </c>
      <c r="G10" s="26"/>
      <c r="H10" s="26"/>
      <c r="I10" s="26"/>
      <c r="J10" s="26"/>
      <c r="K10" s="26"/>
      <c r="L10" s="26"/>
      <c r="M10" s="26"/>
      <c r="N10" s="26"/>
    </row>
    <row r="11" spans="1:14" ht="16.5" customHeight="1">
      <c r="A11" s="23">
        <v>6</v>
      </c>
      <c r="B11" s="24" t="s">
        <v>78</v>
      </c>
      <c r="C11" s="24" t="s">
        <v>79</v>
      </c>
      <c r="D11" s="25">
        <f>SUM(D12:D16)</f>
        <v>346630.02</v>
      </c>
      <c r="E11" s="25">
        <f t="shared" ref="E11:N11" si="0">SUM(E12:E16)</f>
        <v>346172.18</v>
      </c>
      <c r="F11" s="25">
        <f t="shared" si="0"/>
        <v>341156.96</v>
      </c>
      <c r="G11" s="25">
        <f t="shared" si="0"/>
        <v>5015.22</v>
      </c>
      <c r="H11" s="25"/>
      <c r="I11" s="25"/>
      <c r="J11" s="25"/>
      <c r="K11" s="25"/>
      <c r="L11" s="25"/>
      <c r="M11" s="25">
        <f t="shared" si="0"/>
        <v>258.83999999999997</v>
      </c>
      <c r="N11" s="25">
        <f t="shared" si="0"/>
        <v>199</v>
      </c>
    </row>
    <row r="12" spans="1:14" ht="16.5" customHeight="1">
      <c r="A12" s="23">
        <v>7</v>
      </c>
      <c r="B12" s="24" t="s">
        <v>80</v>
      </c>
      <c r="C12" s="24" t="s">
        <v>81</v>
      </c>
      <c r="D12" s="26">
        <f>23225.36+N12</f>
        <v>23424.36</v>
      </c>
      <c r="E12" s="25">
        <v>22966.52</v>
      </c>
      <c r="F12" s="25">
        <v>22020.17</v>
      </c>
      <c r="G12" s="25">
        <v>946.35</v>
      </c>
      <c r="H12" s="26"/>
      <c r="I12" s="26"/>
      <c r="J12" s="26"/>
      <c r="K12" s="26"/>
      <c r="L12" s="26"/>
      <c r="M12" s="25">
        <v>258.83999999999997</v>
      </c>
      <c r="N12" s="26">
        <v>199</v>
      </c>
    </row>
    <row r="13" spans="1:14" ht="16.5" customHeight="1">
      <c r="A13" s="23">
        <v>8</v>
      </c>
      <c r="B13" s="24" t="s">
        <v>82</v>
      </c>
      <c r="C13" s="24" t="s">
        <v>83</v>
      </c>
      <c r="D13" s="25">
        <v>153980.54</v>
      </c>
      <c r="E13" s="25">
        <v>153980.54</v>
      </c>
      <c r="F13" s="25">
        <v>153980.54</v>
      </c>
      <c r="G13" s="26"/>
      <c r="H13" s="26"/>
      <c r="I13" s="26"/>
      <c r="J13" s="26"/>
      <c r="K13" s="26"/>
      <c r="L13" s="26"/>
      <c r="M13" s="26"/>
      <c r="N13" s="26"/>
    </row>
    <row r="14" spans="1:14" ht="16.5" customHeight="1">
      <c r="A14" s="23">
        <v>9</v>
      </c>
      <c r="B14" s="24" t="s">
        <v>84</v>
      </c>
      <c r="C14" s="24" t="s">
        <v>85</v>
      </c>
      <c r="D14" s="25">
        <v>111718.13</v>
      </c>
      <c r="E14" s="25">
        <v>111718.13</v>
      </c>
      <c r="F14" s="25">
        <v>111698.13</v>
      </c>
      <c r="G14" s="25">
        <v>20</v>
      </c>
      <c r="H14" s="26"/>
      <c r="I14" s="26"/>
      <c r="J14" s="26"/>
      <c r="K14" s="26"/>
      <c r="L14" s="26"/>
      <c r="M14" s="26"/>
      <c r="N14" s="26"/>
    </row>
    <row r="15" spans="1:14" ht="16.5" customHeight="1">
      <c r="A15" s="23">
        <v>10</v>
      </c>
      <c r="B15" s="24" t="s">
        <v>86</v>
      </c>
      <c r="C15" s="24" t="s">
        <v>87</v>
      </c>
      <c r="D15" s="25">
        <v>55082.99</v>
      </c>
      <c r="E15" s="25">
        <v>55082.99</v>
      </c>
      <c r="F15" s="25">
        <v>51034.12</v>
      </c>
      <c r="G15" s="25">
        <v>4048.87</v>
      </c>
      <c r="H15" s="26"/>
      <c r="I15" s="26"/>
      <c r="J15" s="26"/>
      <c r="K15" s="26"/>
      <c r="L15" s="26"/>
      <c r="M15" s="26"/>
      <c r="N15" s="26"/>
    </row>
    <row r="16" spans="1:14" ht="16.5" customHeight="1">
      <c r="A16" s="23">
        <v>11</v>
      </c>
      <c r="B16" s="24" t="s">
        <v>88</v>
      </c>
      <c r="C16" s="24" t="s">
        <v>89</v>
      </c>
      <c r="D16" s="25">
        <v>2424</v>
      </c>
      <c r="E16" s="25">
        <v>2424</v>
      </c>
      <c r="F16" s="25">
        <v>2424</v>
      </c>
      <c r="G16" s="26"/>
      <c r="H16" s="26"/>
      <c r="I16" s="26"/>
      <c r="J16" s="26"/>
      <c r="K16" s="26"/>
      <c r="L16" s="26"/>
      <c r="M16" s="26"/>
      <c r="N16" s="26"/>
    </row>
    <row r="17" spans="1:14" ht="16.5" customHeight="1">
      <c r="A17" s="23">
        <v>12</v>
      </c>
      <c r="B17" s="24" t="s">
        <v>90</v>
      </c>
      <c r="C17" s="24" t="s">
        <v>91</v>
      </c>
      <c r="D17" s="25">
        <v>29713.34</v>
      </c>
      <c r="E17" s="25">
        <v>29652.34</v>
      </c>
      <c r="F17" s="25">
        <v>26967.57</v>
      </c>
      <c r="G17" s="25">
        <v>2684.78</v>
      </c>
      <c r="H17" s="26"/>
      <c r="I17" s="26"/>
      <c r="J17" s="26"/>
      <c r="K17" s="26"/>
      <c r="L17" s="26"/>
      <c r="M17" s="25">
        <v>61</v>
      </c>
      <c r="N17" s="26"/>
    </row>
    <row r="18" spans="1:14" ht="16.5" customHeight="1">
      <c r="A18" s="23">
        <v>13</v>
      </c>
      <c r="B18" s="24" t="s">
        <v>92</v>
      </c>
      <c r="C18" s="24" t="s">
        <v>93</v>
      </c>
      <c r="D18" s="25">
        <v>29713.34</v>
      </c>
      <c r="E18" s="25">
        <v>29652.34</v>
      </c>
      <c r="F18" s="25">
        <v>26967.57</v>
      </c>
      <c r="G18" s="25">
        <v>2684.78</v>
      </c>
      <c r="H18" s="26"/>
      <c r="I18" s="26"/>
      <c r="J18" s="26"/>
      <c r="K18" s="26"/>
      <c r="L18" s="26"/>
      <c r="M18" s="25">
        <v>61</v>
      </c>
      <c r="N18" s="26"/>
    </row>
    <row r="19" spans="1:14" ht="16.5" customHeight="1">
      <c r="A19" s="23">
        <v>14</v>
      </c>
      <c r="B19" s="24" t="s">
        <v>94</v>
      </c>
      <c r="C19" s="24" t="s">
        <v>95</v>
      </c>
      <c r="D19" s="25">
        <v>32</v>
      </c>
      <c r="E19" s="25">
        <v>32</v>
      </c>
      <c r="F19" s="25">
        <v>32</v>
      </c>
      <c r="G19" s="26"/>
      <c r="H19" s="26"/>
      <c r="I19" s="26"/>
      <c r="J19" s="26"/>
      <c r="K19" s="26"/>
      <c r="L19" s="26"/>
      <c r="M19" s="26"/>
      <c r="N19" s="26"/>
    </row>
    <row r="20" spans="1:14" ht="16.5" customHeight="1">
      <c r="A20" s="23">
        <v>15</v>
      </c>
      <c r="B20" s="24" t="s">
        <v>414</v>
      </c>
      <c r="C20" s="24" t="s">
        <v>415</v>
      </c>
      <c r="D20" s="25">
        <v>32</v>
      </c>
      <c r="E20" s="25">
        <v>32</v>
      </c>
      <c r="F20" s="25">
        <v>32</v>
      </c>
      <c r="G20" s="26"/>
      <c r="H20" s="26"/>
      <c r="I20" s="26"/>
      <c r="J20" s="26"/>
      <c r="K20" s="26"/>
      <c r="L20" s="26"/>
      <c r="M20" s="26"/>
      <c r="N20" s="26"/>
    </row>
    <row r="21" spans="1:14" ht="16.5" customHeight="1">
      <c r="A21" s="23">
        <v>16</v>
      </c>
      <c r="B21" s="24" t="s">
        <v>96</v>
      </c>
      <c r="C21" s="24" t="s">
        <v>97</v>
      </c>
      <c r="D21" s="25">
        <v>1486.57</v>
      </c>
      <c r="E21" s="25">
        <v>1486.57</v>
      </c>
      <c r="F21" s="25">
        <v>1486.57</v>
      </c>
      <c r="G21" s="26"/>
      <c r="H21" s="26"/>
      <c r="I21" s="26"/>
      <c r="J21" s="26"/>
      <c r="K21" s="26"/>
      <c r="L21" s="26"/>
      <c r="M21" s="26"/>
      <c r="N21" s="26"/>
    </row>
    <row r="22" spans="1:14" ht="16.5" customHeight="1">
      <c r="A22" s="23">
        <v>17</v>
      </c>
      <c r="B22" s="24" t="s">
        <v>98</v>
      </c>
      <c r="C22" s="24" t="s">
        <v>99</v>
      </c>
      <c r="D22" s="25">
        <v>1486.57</v>
      </c>
      <c r="E22" s="25">
        <v>1486.57</v>
      </c>
      <c r="F22" s="25">
        <v>1486.57</v>
      </c>
      <c r="G22" s="26"/>
      <c r="H22" s="26"/>
      <c r="I22" s="26"/>
      <c r="J22" s="26"/>
      <c r="K22" s="26"/>
      <c r="L22" s="26"/>
      <c r="M22" s="26"/>
      <c r="N22" s="26"/>
    </row>
    <row r="23" spans="1:14" ht="16.5" customHeight="1">
      <c r="A23" s="23">
        <v>18</v>
      </c>
      <c r="B23" s="24" t="s">
        <v>100</v>
      </c>
      <c r="C23" s="24" t="s">
        <v>101</v>
      </c>
      <c r="D23" s="25">
        <v>29061.8</v>
      </c>
      <c r="E23" s="25">
        <v>28481.34</v>
      </c>
      <c r="F23" s="25">
        <v>28481.34</v>
      </c>
      <c r="G23" s="26"/>
      <c r="H23" s="26"/>
      <c r="I23" s="26"/>
      <c r="J23" s="26"/>
      <c r="K23" s="26"/>
      <c r="L23" s="26"/>
      <c r="M23" s="25">
        <v>580.46</v>
      </c>
      <c r="N23" s="26"/>
    </row>
    <row r="24" spans="1:14" ht="16.5" customHeight="1">
      <c r="A24" s="23">
        <v>19</v>
      </c>
      <c r="B24" s="24" t="s">
        <v>416</v>
      </c>
      <c r="C24" s="24" t="s">
        <v>417</v>
      </c>
      <c r="D24" s="25">
        <v>350</v>
      </c>
      <c r="E24" s="25">
        <v>350</v>
      </c>
      <c r="F24" s="25">
        <v>350</v>
      </c>
      <c r="G24" s="26"/>
      <c r="H24" s="26"/>
      <c r="I24" s="26"/>
      <c r="J24" s="26"/>
      <c r="K24" s="26"/>
      <c r="L24" s="26"/>
      <c r="M24" s="26"/>
      <c r="N24" s="26"/>
    </row>
    <row r="25" spans="1:14" ht="16.5" customHeight="1">
      <c r="A25" s="23">
        <v>20</v>
      </c>
      <c r="B25" s="24" t="s">
        <v>102</v>
      </c>
      <c r="C25" s="24" t="s">
        <v>103</v>
      </c>
      <c r="D25" s="25">
        <v>1780</v>
      </c>
      <c r="E25" s="25">
        <v>1780</v>
      </c>
      <c r="F25" s="25">
        <v>1780</v>
      </c>
      <c r="G25" s="26"/>
      <c r="H25" s="26"/>
      <c r="I25" s="26"/>
      <c r="J25" s="26"/>
      <c r="K25" s="26"/>
      <c r="L25" s="26"/>
      <c r="M25" s="26"/>
      <c r="N25" s="26"/>
    </row>
    <row r="26" spans="1:14" ht="16.5" customHeight="1">
      <c r="A26" s="23">
        <v>21</v>
      </c>
      <c r="B26" s="24" t="s">
        <v>418</v>
      </c>
      <c r="C26" s="24" t="s">
        <v>419</v>
      </c>
      <c r="D26" s="25">
        <v>675</v>
      </c>
      <c r="E26" s="25">
        <v>675</v>
      </c>
      <c r="F26" s="25">
        <v>675</v>
      </c>
      <c r="G26" s="26"/>
      <c r="H26" s="26"/>
      <c r="I26" s="26"/>
      <c r="J26" s="26"/>
      <c r="K26" s="26"/>
      <c r="L26" s="26"/>
      <c r="M26" s="26"/>
      <c r="N26" s="26"/>
    </row>
    <row r="27" spans="1:14" ht="16.5" customHeight="1">
      <c r="A27" s="23">
        <v>22</v>
      </c>
      <c r="B27" s="24" t="s">
        <v>104</v>
      </c>
      <c r="C27" s="24" t="s">
        <v>105</v>
      </c>
      <c r="D27" s="25">
        <v>1936</v>
      </c>
      <c r="E27" s="25">
        <v>1936</v>
      </c>
      <c r="F27" s="25">
        <v>1936</v>
      </c>
      <c r="G27" s="26"/>
      <c r="H27" s="26"/>
      <c r="I27" s="26"/>
      <c r="J27" s="26"/>
      <c r="K27" s="26"/>
      <c r="L27" s="26"/>
      <c r="M27" s="26"/>
      <c r="N27" s="26"/>
    </row>
    <row r="28" spans="1:14" ht="16.5" customHeight="1">
      <c r="A28" s="23">
        <v>23</v>
      </c>
      <c r="B28" s="24" t="s">
        <v>420</v>
      </c>
      <c r="C28" s="24" t="s">
        <v>421</v>
      </c>
      <c r="D28" s="25">
        <v>542.77</v>
      </c>
      <c r="E28" s="25">
        <v>542.77</v>
      </c>
      <c r="F28" s="25">
        <v>542.77</v>
      </c>
      <c r="G28" s="26"/>
      <c r="H28" s="26"/>
      <c r="I28" s="26"/>
      <c r="J28" s="26"/>
      <c r="K28" s="26"/>
      <c r="L28" s="26"/>
      <c r="M28" s="26"/>
      <c r="N28" s="26"/>
    </row>
    <row r="29" spans="1:14" ht="16.5" customHeight="1">
      <c r="A29" s="23">
        <v>24</v>
      </c>
      <c r="B29" s="24" t="s">
        <v>106</v>
      </c>
      <c r="C29" s="24" t="s">
        <v>107</v>
      </c>
      <c r="D29" s="25">
        <v>23778.03</v>
      </c>
      <c r="E29" s="25">
        <v>23197.57</v>
      </c>
      <c r="F29" s="25">
        <v>23197.57</v>
      </c>
      <c r="G29" s="26"/>
      <c r="H29" s="26"/>
      <c r="I29" s="26"/>
      <c r="J29" s="26"/>
      <c r="K29" s="26"/>
      <c r="L29" s="26"/>
      <c r="M29" s="25">
        <v>580.46</v>
      </c>
      <c r="N29" s="26"/>
    </row>
    <row r="30" spans="1:14" ht="16.5" customHeight="1">
      <c r="A30" s="23">
        <v>25</v>
      </c>
      <c r="B30" s="24" t="s">
        <v>108</v>
      </c>
      <c r="C30" s="24" t="s">
        <v>109</v>
      </c>
      <c r="D30" s="26">
        <f>D31</f>
        <v>8999.01</v>
      </c>
      <c r="E30" s="26">
        <f>M30+N30</f>
        <v>8999.01</v>
      </c>
      <c r="F30" s="26"/>
      <c r="G30" s="26"/>
      <c r="H30" s="26"/>
      <c r="I30" s="26"/>
      <c r="J30" s="26"/>
      <c r="K30" s="26"/>
      <c r="L30" s="26"/>
      <c r="M30" s="25">
        <v>148.5</v>
      </c>
      <c r="N30" s="26">
        <f>N31</f>
        <v>8850.51</v>
      </c>
    </row>
    <row r="31" spans="1:14" ht="16.5" customHeight="1">
      <c r="A31" s="23">
        <v>26</v>
      </c>
      <c r="B31" s="24" t="s">
        <v>110</v>
      </c>
      <c r="C31" s="24" t="s">
        <v>109</v>
      </c>
      <c r="D31" s="26">
        <f>148.5+N31</f>
        <v>8999.01</v>
      </c>
      <c r="E31" s="26">
        <f>M31+N31</f>
        <v>8999.01</v>
      </c>
      <c r="F31" s="26"/>
      <c r="G31" s="26"/>
      <c r="H31" s="26"/>
      <c r="I31" s="26"/>
      <c r="J31" s="26"/>
      <c r="K31" s="26"/>
      <c r="L31" s="26"/>
      <c r="M31" s="25">
        <v>148.5</v>
      </c>
      <c r="N31" s="26">
        <f>7023.51+1827</f>
        <v>8850.51</v>
      </c>
    </row>
    <row r="32" spans="1:14" ht="16.5" customHeight="1">
      <c r="A32" s="23">
        <v>27</v>
      </c>
      <c r="B32" s="24" t="s">
        <v>111</v>
      </c>
      <c r="C32" s="24" t="s">
        <v>112</v>
      </c>
      <c r="D32" s="25">
        <v>803.49</v>
      </c>
      <c r="E32" s="25">
        <v>803.49</v>
      </c>
      <c r="F32" s="25">
        <v>803.49</v>
      </c>
      <c r="G32" s="26"/>
      <c r="H32" s="26"/>
      <c r="I32" s="26"/>
      <c r="J32" s="26"/>
      <c r="K32" s="26"/>
      <c r="L32" s="26"/>
      <c r="M32" s="26"/>
      <c r="N32" s="22"/>
    </row>
    <row r="33" spans="1:14" ht="16.5" customHeight="1">
      <c r="A33" s="23">
        <v>28</v>
      </c>
      <c r="B33" s="24" t="s">
        <v>113</v>
      </c>
      <c r="C33" s="24" t="s">
        <v>114</v>
      </c>
      <c r="D33" s="25">
        <v>803.49</v>
      </c>
      <c r="E33" s="25">
        <v>803.49</v>
      </c>
      <c r="F33" s="25">
        <v>803.49</v>
      </c>
      <c r="G33" s="26"/>
      <c r="H33" s="26"/>
      <c r="I33" s="26"/>
      <c r="J33" s="26"/>
      <c r="K33" s="26"/>
      <c r="L33" s="26"/>
      <c r="M33" s="26"/>
      <c r="N33" s="22"/>
    </row>
    <row r="34" spans="1:14" ht="16.5" customHeight="1">
      <c r="A34" s="23">
        <v>29</v>
      </c>
      <c r="B34" s="24" t="s">
        <v>115</v>
      </c>
      <c r="C34" s="24" t="s">
        <v>116</v>
      </c>
      <c r="D34" s="25">
        <v>803.49</v>
      </c>
      <c r="E34" s="25">
        <v>803.49</v>
      </c>
      <c r="F34" s="25">
        <v>803.49</v>
      </c>
      <c r="G34" s="26"/>
      <c r="H34" s="26"/>
      <c r="I34" s="26"/>
      <c r="J34" s="26"/>
      <c r="K34" s="26"/>
      <c r="L34" s="26"/>
      <c r="M34" s="26"/>
      <c r="N34" s="22"/>
    </row>
    <row r="35" spans="1:14" ht="16.5" customHeight="1">
      <c r="A35" s="23">
        <v>30</v>
      </c>
      <c r="B35" s="24" t="s">
        <v>117</v>
      </c>
      <c r="C35" s="24" t="s">
        <v>118</v>
      </c>
      <c r="D35" s="25">
        <v>43124.76</v>
      </c>
      <c r="E35" s="25">
        <v>43124.76</v>
      </c>
      <c r="F35" s="25">
        <v>43124.76</v>
      </c>
      <c r="G35" s="26"/>
      <c r="H35" s="26"/>
      <c r="I35" s="26"/>
      <c r="J35" s="26"/>
      <c r="K35" s="26"/>
      <c r="L35" s="26"/>
      <c r="M35" s="26"/>
      <c r="N35" s="22"/>
    </row>
    <row r="36" spans="1:14" ht="16.5" customHeight="1">
      <c r="A36" s="23">
        <v>31</v>
      </c>
      <c r="B36" s="24" t="s">
        <v>119</v>
      </c>
      <c r="C36" s="24" t="s">
        <v>120</v>
      </c>
      <c r="D36" s="25">
        <v>43124.76</v>
      </c>
      <c r="E36" s="25">
        <v>43124.76</v>
      </c>
      <c r="F36" s="25">
        <v>43124.76</v>
      </c>
      <c r="G36" s="26"/>
      <c r="H36" s="26"/>
      <c r="I36" s="26"/>
      <c r="J36" s="26"/>
      <c r="K36" s="26"/>
      <c r="L36" s="26"/>
      <c r="M36" s="26"/>
      <c r="N36" s="22"/>
    </row>
    <row r="37" spans="1:14" ht="16.5" customHeight="1">
      <c r="A37" s="23">
        <v>32</v>
      </c>
      <c r="B37" s="24" t="s">
        <v>121</v>
      </c>
      <c r="C37" s="24" t="s">
        <v>122</v>
      </c>
      <c r="D37" s="25">
        <v>28754.61</v>
      </c>
      <c r="E37" s="25">
        <v>28754.61</v>
      </c>
      <c r="F37" s="25">
        <v>28754.61</v>
      </c>
      <c r="G37" s="26"/>
      <c r="H37" s="26"/>
      <c r="I37" s="26"/>
      <c r="J37" s="26"/>
      <c r="K37" s="26"/>
      <c r="L37" s="26"/>
      <c r="M37" s="26"/>
      <c r="N37" s="22"/>
    </row>
    <row r="38" spans="1:14" ht="16.5" customHeight="1">
      <c r="A38" s="23">
        <v>33</v>
      </c>
      <c r="B38" s="24" t="s">
        <v>123</v>
      </c>
      <c r="C38" s="24" t="s">
        <v>124</v>
      </c>
      <c r="D38" s="25">
        <v>14370.15</v>
      </c>
      <c r="E38" s="25">
        <v>14370.15</v>
      </c>
      <c r="F38" s="25">
        <v>14370.15</v>
      </c>
      <c r="G38" s="26"/>
      <c r="H38" s="26"/>
      <c r="I38" s="26"/>
      <c r="J38" s="26"/>
      <c r="K38" s="26"/>
      <c r="L38" s="26"/>
      <c r="M38" s="26"/>
      <c r="N38" s="22"/>
    </row>
    <row r="39" spans="1:14" ht="16.5" customHeight="1">
      <c r="A39" s="23">
        <v>34</v>
      </c>
      <c r="B39" s="24" t="s">
        <v>125</v>
      </c>
      <c r="C39" s="24" t="s">
        <v>126</v>
      </c>
      <c r="D39" s="25">
        <v>1588.4</v>
      </c>
      <c r="E39" s="25">
        <v>1588.4</v>
      </c>
      <c r="F39" s="25">
        <v>1588.4</v>
      </c>
      <c r="G39" s="26"/>
      <c r="H39" s="26"/>
      <c r="I39" s="26"/>
      <c r="J39" s="26"/>
      <c r="K39" s="26"/>
      <c r="L39" s="26"/>
      <c r="M39" s="26"/>
      <c r="N39" s="22"/>
    </row>
    <row r="40" spans="1:14" ht="16.5" customHeight="1">
      <c r="A40" s="23">
        <v>35</v>
      </c>
      <c r="B40" s="24" t="s">
        <v>127</v>
      </c>
      <c r="C40" s="24" t="s">
        <v>128</v>
      </c>
      <c r="D40" s="25">
        <v>1588.4</v>
      </c>
      <c r="E40" s="25">
        <v>1588.4</v>
      </c>
      <c r="F40" s="25">
        <v>1588.4</v>
      </c>
      <c r="G40" s="26"/>
      <c r="H40" s="26"/>
      <c r="I40" s="26"/>
      <c r="J40" s="26"/>
      <c r="K40" s="26"/>
      <c r="L40" s="26"/>
      <c r="M40" s="26"/>
      <c r="N40" s="22"/>
    </row>
    <row r="41" spans="1:14" ht="16.5" customHeight="1">
      <c r="A41" s="23">
        <v>36</v>
      </c>
      <c r="B41" s="24" t="s">
        <v>422</v>
      </c>
      <c r="C41" s="24" t="s">
        <v>423</v>
      </c>
      <c r="D41" s="25">
        <v>1588.4</v>
      </c>
      <c r="E41" s="25">
        <v>1588.4</v>
      </c>
      <c r="F41" s="25">
        <v>1588.4</v>
      </c>
      <c r="G41" s="26"/>
      <c r="H41" s="26"/>
      <c r="I41" s="26"/>
      <c r="J41" s="26"/>
      <c r="K41" s="26"/>
      <c r="L41" s="26"/>
      <c r="M41" s="26"/>
      <c r="N41" s="22"/>
    </row>
    <row r="42" spans="1:14" ht="16.5" customHeight="1">
      <c r="A42" s="23">
        <v>37</v>
      </c>
      <c r="B42" s="24" t="s">
        <v>129</v>
      </c>
      <c r="C42" s="24" t="s">
        <v>130</v>
      </c>
      <c r="D42" s="25">
        <v>34334.639999999999</v>
      </c>
      <c r="E42" s="25">
        <v>34334.639999999999</v>
      </c>
      <c r="F42" s="25">
        <v>34334.639999999999</v>
      </c>
      <c r="G42" s="26"/>
      <c r="H42" s="26"/>
      <c r="I42" s="26"/>
      <c r="J42" s="26"/>
      <c r="K42" s="26"/>
      <c r="L42" s="26"/>
      <c r="M42" s="26"/>
      <c r="N42" s="22"/>
    </row>
    <row r="43" spans="1:14" ht="16.5" customHeight="1">
      <c r="A43" s="23">
        <v>38</v>
      </c>
      <c r="B43" s="24" t="s">
        <v>131</v>
      </c>
      <c r="C43" s="24" t="s">
        <v>132</v>
      </c>
      <c r="D43" s="25">
        <v>34334.639999999999</v>
      </c>
      <c r="E43" s="25">
        <v>34334.639999999999</v>
      </c>
      <c r="F43" s="25">
        <v>34334.639999999999</v>
      </c>
      <c r="G43" s="26"/>
      <c r="H43" s="26"/>
      <c r="I43" s="26"/>
      <c r="J43" s="26"/>
      <c r="K43" s="26"/>
      <c r="L43" s="26"/>
      <c r="M43" s="26"/>
      <c r="N43" s="22"/>
    </row>
    <row r="44" spans="1:14" ht="16.5" customHeight="1">
      <c r="A44" s="23">
        <v>39</v>
      </c>
      <c r="B44" s="24" t="s">
        <v>133</v>
      </c>
      <c r="C44" s="24" t="s">
        <v>134</v>
      </c>
      <c r="D44" s="25">
        <v>34334.639999999999</v>
      </c>
      <c r="E44" s="25">
        <v>34334.639999999999</v>
      </c>
      <c r="F44" s="25">
        <v>34334.639999999999</v>
      </c>
      <c r="G44" s="26"/>
      <c r="H44" s="26"/>
      <c r="I44" s="26"/>
      <c r="J44" s="26"/>
      <c r="K44" s="26"/>
      <c r="L44" s="26"/>
      <c r="M44" s="26"/>
      <c r="N44" s="22"/>
    </row>
    <row r="45" spans="1:14" ht="16.5" customHeight="1">
      <c r="A45" s="23">
        <v>40</v>
      </c>
      <c r="B45" s="24" t="s">
        <v>424</v>
      </c>
      <c r="C45" s="24" t="s">
        <v>261</v>
      </c>
      <c r="D45" s="25">
        <v>343.46</v>
      </c>
      <c r="E45" s="26"/>
      <c r="F45" s="26"/>
      <c r="G45" s="26"/>
      <c r="H45" s="26"/>
      <c r="I45" s="26"/>
      <c r="J45" s="26"/>
      <c r="K45" s="26"/>
      <c r="L45" s="26"/>
      <c r="M45" s="25">
        <v>343.46</v>
      </c>
      <c r="N45" s="22"/>
    </row>
    <row r="46" spans="1:14" ht="16.5" customHeight="1">
      <c r="A46" s="23">
        <v>41</v>
      </c>
      <c r="B46" s="24" t="s">
        <v>425</v>
      </c>
      <c r="C46" s="24" t="s">
        <v>426</v>
      </c>
      <c r="D46" s="25">
        <v>343.46</v>
      </c>
      <c r="E46" s="26"/>
      <c r="F46" s="26"/>
      <c r="G46" s="26"/>
      <c r="H46" s="26"/>
      <c r="I46" s="26"/>
      <c r="J46" s="26"/>
      <c r="K46" s="26"/>
      <c r="L46" s="26"/>
      <c r="M46" s="25">
        <v>343.46</v>
      </c>
      <c r="N46" s="22"/>
    </row>
    <row r="47" spans="1:14" ht="16.5" customHeight="1">
      <c r="A47" s="23">
        <v>42</v>
      </c>
      <c r="B47" s="24" t="s">
        <v>427</v>
      </c>
      <c r="C47" s="24" t="s">
        <v>428</v>
      </c>
      <c r="D47" s="25">
        <v>343.46</v>
      </c>
      <c r="E47" s="26"/>
      <c r="F47" s="26"/>
      <c r="G47" s="26"/>
      <c r="H47" s="26"/>
      <c r="I47" s="26"/>
      <c r="J47" s="26"/>
      <c r="K47" s="26"/>
      <c r="L47" s="26"/>
      <c r="M47" s="25">
        <v>343.46</v>
      </c>
      <c r="N47" s="22"/>
    </row>
  </sheetData>
  <mergeCells count="10">
    <mergeCell ref="N3:N4"/>
    <mergeCell ref="M3:M4"/>
    <mergeCell ref="B3:C3"/>
    <mergeCell ref="E3:L3"/>
    <mergeCell ref="A3:A4"/>
    <mergeCell ref="D3:D4"/>
    <mergeCell ref="A1:M1"/>
    <mergeCell ref="A2:I2"/>
    <mergeCell ref="J2:K2"/>
    <mergeCell ref="L2:M2"/>
  </mergeCells>
  <phoneticPr fontId="7" type="noConversion"/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topLeftCell="A22" workbookViewId="0">
      <selection activeCell="F8" sqref="F8"/>
    </sheetView>
  </sheetViews>
  <sheetFormatPr defaultColWidth="8.875" defaultRowHeight="15"/>
  <cols>
    <col min="1" max="1" width="7.125" style="27" customWidth="1"/>
    <col min="2" max="2" width="12.125" style="28" customWidth="1"/>
    <col min="3" max="3" width="21.375" style="28" customWidth="1"/>
    <col min="4" max="4" width="16.375" style="29" customWidth="1"/>
    <col min="5" max="5" width="13.25" style="29" customWidth="1"/>
    <col min="6" max="6" width="12.125" style="29" customWidth="1"/>
    <col min="7" max="7" width="12.25" style="29" customWidth="1"/>
    <col min="8" max="9" width="21.375" style="29" customWidth="1"/>
    <col min="10" max="16384" width="8.875" style="19"/>
  </cols>
  <sheetData>
    <row r="1" spans="1:9" ht="18" customHeight="1">
      <c r="A1" s="41" t="s">
        <v>135</v>
      </c>
      <c r="B1" s="41" t="s">
        <v>2</v>
      </c>
      <c r="C1" s="41" t="s">
        <v>2</v>
      </c>
      <c r="D1" s="41" t="s">
        <v>2</v>
      </c>
      <c r="E1" s="41" t="s">
        <v>2</v>
      </c>
      <c r="F1" s="41" t="s">
        <v>2</v>
      </c>
      <c r="G1" s="41" t="s">
        <v>2</v>
      </c>
      <c r="H1" s="41" t="s">
        <v>2</v>
      </c>
      <c r="I1" s="41" t="s">
        <v>2</v>
      </c>
    </row>
    <row r="2" spans="1:9" ht="18" customHeight="1">
      <c r="A2" s="42" t="s">
        <v>1</v>
      </c>
      <c r="B2" s="42" t="s">
        <v>2</v>
      </c>
      <c r="C2" s="41" t="s">
        <v>2</v>
      </c>
      <c r="D2" s="41" t="s">
        <v>2</v>
      </c>
      <c r="E2" s="41" t="s">
        <v>2</v>
      </c>
      <c r="F2" s="43" t="s">
        <v>2</v>
      </c>
      <c r="G2" s="41" t="s">
        <v>2</v>
      </c>
      <c r="H2" s="20" t="s">
        <v>411</v>
      </c>
      <c r="I2" s="20" t="s">
        <v>3</v>
      </c>
    </row>
    <row r="3" spans="1:9" ht="18" customHeight="1">
      <c r="A3" s="40" t="s">
        <v>4</v>
      </c>
      <c r="B3" s="40" t="s">
        <v>136</v>
      </c>
      <c r="C3" s="40" t="s">
        <v>2</v>
      </c>
      <c r="D3" s="40" t="s">
        <v>50</v>
      </c>
      <c r="E3" s="40" t="s">
        <v>137</v>
      </c>
      <c r="F3" s="40" t="s">
        <v>138</v>
      </c>
      <c r="G3" s="40" t="s">
        <v>139</v>
      </c>
      <c r="H3" s="40" t="s">
        <v>140</v>
      </c>
      <c r="I3" s="40" t="s">
        <v>141</v>
      </c>
    </row>
    <row r="4" spans="1:9" ht="18" customHeight="1">
      <c r="A4" s="40" t="s">
        <v>2</v>
      </c>
      <c r="B4" s="21" t="s">
        <v>60</v>
      </c>
      <c r="C4" s="21" t="s">
        <v>61</v>
      </c>
      <c r="D4" s="40" t="s">
        <v>2</v>
      </c>
      <c r="E4" s="40" t="s">
        <v>2</v>
      </c>
      <c r="F4" s="40" t="s">
        <v>2</v>
      </c>
      <c r="G4" s="40" t="s">
        <v>2</v>
      </c>
      <c r="H4" s="40" t="s">
        <v>2</v>
      </c>
      <c r="I4" s="40" t="s">
        <v>2</v>
      </c>
    </row>
    <row r="5" spans="1:9" ht="18" customHeight="1">
      <c r="A5" s="21" t="s">
        <v>9</v>
      </c>
      <c r="B5" s="21">
        <v>1</v>
      </c>
      <c r="C5" s="21">
        <v>2</v>
      </c>
      <c r="D5" s="21">
        <v>3</v>
      </c>
      <c r="E5" s="21">
        <v>4</v>
      </c>
      <c r="F5" s="21">
        <v>5</v>
      </c>
      <c r="G5" s="21">
        <v>6</v>
      </c>
      <c r="H5" s="21">
        <v>7</v>
      </c>
      <c r="I5" s="21">
        <v>8</v>
      </c>
    </row>
    <row r="6" spans="1:9" ht="16.5" customHeight="1">
      <c r="A6" s="23">
        <v>1</v>
      </c>
      <c r="B6" s="24"/>
      <c r="C6" s="24" t="s">
        <v>57</v>
      </c>
      <c r="D6" s="25">
        <f>E6+F6</f>
        <v>501033.55</v>
      </c>
      <c r="E6" s="25">
        <v>414955.93</v>
      </c>
      <c r="F6" s="25">
        <f>F7+F32+F39+F45</f>
        <v>86077.62</v>
      </c>
      <c r="G6" s="26"/>
      <c r="H6" s="26"/>
      <c r="I6" s="26"/>
    </row>
    <row r="7" spans="1:9" ht="16.5" customHeight="1">
      <c r="A7" s="23">
        <v>2</v>
      </c>
      <c r="B7" s="24" t="s">
        <v>70</v>
      </c>
      <c r="C7" s="24" t="s">
        <v>71</v>
      </c>
      <c r="D7" s="25">
        <f>E7+F7</f>
        <v>420838.8</v>
      </c>
      <c r="E7" s="25">
        <v>336693.04</v>
      </c>
      <c r="F7" s="25">
        <f>F8+F11+F17+F19+F21+F23+F30</f>
        <v>84145.76</v>
      </c>
      <c r="G7" s="26"/>
      <c r="H7" s="26"/>
      <c r="I7" s="26"/>
    </row>
    <row r="8" spans="1:9" ht="16.5" customHeight="1">
      <c r="A8" s="23">
        <v>3</v>
      </c>
      <c r="B8" s="24" t="s">
        <v>72</v>
      </c>
      <c r="C8" s="24" t="s">
        <v>73</v>
      </c>
      <c r="D8" s="25">
        <v>4916.0600000000004</v>
      </c>
      <c r="E8" s="25">
        <v>4467.66</v>
      </c>
      <c r="F8" s="25">
        <v>448.4</v>
      </c>
      <c r="G8" s="26"/>
      <c r="H8" s="26"/>
      <c r="I8" s="26"/>
    </row>
    <row r="9" spans="1:9" ht="16.5" customHeight="1">
      <c r="A9" s="23">
        <v>4</v>
      </c>
      <c r="B9" s="24" t="s">
        <v>74</v>
      </c>
      <c r="C9" s="24" t="s">
        <v>75</v>
      </c>
      <c r="D9" s="25">
        <v>2820.84</v>
      </c>
      <c r="E9" s="25">
        <v>2784.24</v>
      </c>
      <c r="F9" s="25">
        <v>36.6</v>
      </c>
      <c r="G9" s="26"/>
      <c r="H9" s="26"/>
      <c r="I9" s="26"/>
    </row>
    <row r="10" spans="1:9" ht="16.5" customHeight="1">
      <c r="A10" s="23">
        <v>5</v>
      </c>
      <c r="B10" s="24" t="s">
        <v>76</v>
      </c>
      <c r="C10" s="24" t="s">
        <v>77</v>
      </c>
      <c r="D10" s="25">
        <v>2095.2199999999998</v>
      </c>
      <c r="E10" s="25">
        <v>1683.42</v>
      </c>
      <c r="F10" s="25">
        <v>411.8</v>
      </c>
      <c r="G10" s="26"/>
      <c r="H10" s="26"/>
      <c r="I10" s="26"/>
    </row>
    <row r="11" spans="1:9" ht="16.5" customHeight="1">
      <c r="A11" s="23">
        <v>6</v>
      </c>
      <c r="B11" s="24" t="s">
        <v>78</v>
      </c>
      <c r="C11" s="24" t="s">
        <v>79</v>
      </c>
      <c r="D11" s="25">
        <f>E11+F11</f>
        <v>346630.01</v>
      </c>
      <c r="E11" s="25">
        <v>300696.52</v>
      </c>
      <c r="F11" s="25">
        <f>SUM(F12:F16)</f>
        <v>45933.49</v>
      </c>
      <c r="G11" s="26"/>
      <c r="H11" s="26"/>
      <c r="I11" s="26"/>
    </row>
    <row r="12" spans="1:9" ht="16.5" customHeight="1">
      <c r="A12" s="23">
        <v>7</v>
      </c>
      <c r="B12" s="24" t="s">
        <v>80</v>
      </c>
      <c r="C12" s="24" t="s">
        <v>81</v>
      </c>
      <c r="D12" s="25">
        <f>E12+F12</f>
        <v>23424.36</v>
      </c>
      <c r="E12" s="25">
        <v>7937.8</v>
      </c>
      <c r="F12" s="25">
        <f>15287.56+199</f>
        <v>15486.56</v>
      </c>
      <c r="G12" s="26"/>
      <c r="H12" s="26"/>
      <c r="I12" s="26"/>
    </row>
    <row r="13" spans="1:9" ht="16.5" customHeight="1">
      <c r="A13" s="23">
        <v>8</v>
      </c>
      <c r="B13" s="24" t="s">
        <v>82</v>
      </c>
      <c r="C13" s="24" t="s">
        <v>83</v>
      </c>
      <c r="D13" s="25">
        <v>153980.54</v>
      </c>
      <c r="E13" s="25">
        <v>144426.42000000001</v>
      </c>
      <c r="F13" s="25">
        <v>9554.1200000000008</v>
      </c>
      <c r="G13" s="26"/>
      <c r="H13" s="26"/>
      <c r="I13" s="26"/>
    </row>
    <row r="14" spans="1:9" ht="16.5" customHeight="1">
      <c r="A14" s="23">
        <v>9</v>
      </c>
      <c r="B14" s="24" t="s">
        <v>84</v>
      </c>
      <c r="C14" s="24" t="s">
        <v>85</v>
      </c>
      <c r="D14" s="25">
        <v>111718.13</v>
      </c>
      <c r="E14" s="25">
        <v>100263.86</v>
      </c>
      <c r="F14" s="25">
        <v>11454.27</v>
      </c>
      <c r="G14" s="26"/>
      <c r="H14" s="26"/>
      <c r="I14" s="26"/>
    </row>
    <row r="15" spans="1:9" ht="16.5" customHeight="1">
      <c r="A15" s="23">
        <v>10</v>
      </c>
      <c r="B15" s="24" t="s">
        <v>86</v>
      </c>
      <c r="C15" s="24" t="s">
        <v>87</v>
      </c>
      <c r="D15" s="25">
        <v>55082.99</v>
      </c>
      <c r="E15" s="25">
        <v>48068.45</v>
      </c>
      <c r="F15" s="25">
        <v>7014.54</v>
      </c>
      <c r="G15" s="26"/>
      <c r="H15" s="26"/>
      <c r="I15" s="26"/>
    </row>
    <row r="16" spans="1:9" ht="16.5" customHeight="1">
      <c r="A16" s="23">
        <v>11</v>
      </c>
      <c r="B16" s="24" t="s">
        <v>88</v>
      </c>
      <c r="C16" s="24" t="s">
        <v>89</v>
      </c>
      <c r="D16" s="25">
        <v>2424</v>
      </c>
      <c r="E16" s="26"/>
      <c r="F16" s="25">
        <v>2424</v>
      </c>
      <c r="G16" s="26"/>
      <c r="H16" s="26"/>
      <c r="I16" s="26"/>
    </row>
    <row r="17" spans="1:9" ht="16.5" customHeight="1">
      <c r="A17" s="23">
        <v>12</v>
      </c>
      <c r="B17" s="24" t="s">
        <v>90</v>
      </c>
      <c r="C17" s="24" t="s">
        <v>91</v>
      </c>
      <c r="D17" s="25">
        <v>29713.34</v>
      </c>
      <c r="E17" s="25">
        <v>24229.8</v>
      </c>
      <c r="F17" s="25">
        <v>5483.55</v>
      </c>
      <c r="G17" s="26"/>
      <c r="H17" s="26"/>
      <c r="I17" s="26"/>
    </row>
    <row r="18" spans="1:9" ht="16.5" customHeight="1">
      <c r="A18" s="23">
        <v>13</v>
      </c>
      <c r="B18" s="24" t="s">
        <v>92</v>
      </c>
      <c r="C18" s="24" t="s">
        <v>93</v>
      </c>
      <c r="D18" s="25">
        <v>29713.34</v>
      </c>
      <c r="E18" s="25">
        <v>24229.8</v>
      </c>
      <c r="F18" s="25">
        <v>5483.55</v>
      </c>
      <c r="G18" s="26"/>
      <c r="H18" s="26"/>
      <c r="I18" s="26"/>
    </row>
    <row r="19" spans="1:9" ht="16.5" customHeight="1">
      <c r="A19" s="23">
        <v>14</v>
      </c>
      <c r="B19" s="24" t="s">
        <v>94</v>
      </c>
      <c r="C19" s="24" t="s">
        <v>95</v>
      </c>
      <c r="D19" s="25">
        <v>32</v>
      </c>
      <c r="E19" s="26"/>
      <c r="F19" s="25">
        <v>32</v>
      </c>
      <c r="G19" s="26"/>
      <c r="H19" s="26"/>
      <c r="I19" s="26"/>
    </row>
    <row r="20" spans="1:9" ht="16.5" customHeight="1">
      <c r="A20" s="23">
        <v>15</v>
      </c>
      <c r="B20" s="24" t="s">
        <v>414</v>
      </c>
      <c r="C20" s="24" t="s">
        <v>415</v>
      </c>
      <c r="D20" s="25">
        <v>32</v>
      </c>
      <c r="E20" s="26"/>
      <c r="F20" s="25">
        <v>32</v>
      </c>
      <c r="G20" s="26"/>
      <c r="H20" s="26"/>
      <c r="I20" s="26"/>
    </row>
    <row r="21" spans="1:9" ht="16.5" customHeight="1">
      <c r="A21" s="23">
        <v>16</v>
      </c>
      <c r="B21" s="24" t="s">
        <v>96</v>
      </c>
      <c r="C21" s="24" t="s">
        <v>97</v>
      </c>
      <c r="D21" s="25">
        <v>1486.57</v>
      </c>
      <c r="E21" s="25">
        <v>1358.22</v>
      </c>
      <c r="F21" s="25">
        <v>128.35</v>
      </c>
      <c r="G21" s="26"/>
      <c r="H21" s="26"/>
      <c r="I21" s="26"/>
    </row>
    <row r="22" spans="1:9" ht="16.5" customHeight="1">
      <c r="A22" s="23">
        <v>17</v>
      </c>
      <c r="B22" s="24" t="s">
        <v>98</v>
      </c>
      <c r="C22" s="24" t="s">
        <v>99</v>
      </c>
      <c r="D22" s="25">
        <v>1486.57</v>
      </c>
      <c r="E22" s="25">
        <v>1358.22</v>
      </c>
      <c r="F22" s="25">
        <v>128.35</v>
      </c>
      <c r="G22" s="26"/>
      <c r="H22" s="26"/>
      <c r="I22" s="26"/>
    </row>
    <row r="23" spans="1:9" ht="16.5" customHeight="1">
      <c r="A23" s="23">
        <v>18</v>
      </c>
      <c r="B23" s="24" t="s">
        <v>100</v>
      </c>
      <c r="C23" s="24" t="s">
        <v>101</v>
      </c>
      <c r="D23" s="25">
        <v>29061.8</v>
      </c>
      <c r="E23" s="25">
        <v>5940.84</v>
      </c>
      <c r="F23" s="25">
        <v>23120.959999999999</v>
      </c>
      <c r="G23" s="26"/>
      <c r="H23" s="26"/>
      <c r="I23" s="26"/>
    </row>
    <row r="24" spans="1:9" ht="16.5" customHeight="1">
      <c r="A24" s="23">
        <v>19</v>
      </c>
      <c r="B24" s="24" t="s">
        <v>416</v>
      </c>
      <c r="C24" s="24" t="s">
        <v>417</v>
      </c>
      <c r="D24" s="25">
        <v>350</v>
      </c>
      <c r="E24" s="26"/>
      <c r="F24" s="25">
        <v>350</v>
      </c>
      <c r="G24" s="26"/>
      <c r="H24" s="26"/>
      <c r="I24" s="26"/>
    </row>
    <row r="25" spans="1:9" ht="16.5" customHeight="1">
      <c r="A25" s="23">
        <v>20</v>
      </c>
      <c r="B25" s="24" t="s">
        <v>102</v>
      </c>
      <c r="C25" s="24" t="s">
        <v>103</v>
      </c>
      <c r="D25" s="25">
        <v>1780</v>
      </c>
      <c r="E25" s="26"/>
      <c r="F25" s="25">
        <v>1780</v>
      </c>
      <c r="G25" s="26"/>
      <c r="H25" s="26"/>
      <c r="I25" s="26"/>
    </row>
    <row r="26" spans="1:9" ht="16.5" customHeight="1">
      <c r="A26" s="23">
        <v>21</v>
      </c>
      <c r="B26" s="24" t="s">
        <v>418</v>
      </c>
      <c r="C26" s="24" t="s">
        <v>419</v>
      </c>
      <c r="D26" s="25">
        <v>675</v>
      </c>
      <c r="E26" s="26"/>
      <c r="F26" s="25">
        <v>675</v>
      </c>
      <c r="G26" s="26"/>
      <c r="H26" s="26"/>
      <c r="I26" s="26"/>
    </row>
    <row r="27" spans="1:9" ht="16.5" customHeight="1">
      <c r="A27" s="23">
        <v>22</v>
      </c>
      <c r="B27" s="24" t="s">
        <v>104</v>
      </c>
      <c r="C27" s="24" t="s">
        <v>105</v>
      </c>
      <c r="D27" s="25">
        <v>1936</v>
      </c>
      <c r="E27" s="26"/>
      <c r="F27" s="25">
        <v>1936</v>
      </c>
      <c r="G27" s="26"/>
      <c r="H27" s="26"/>
      <c r="I27" s="26"/>
    </row>
    <row r="28" spans="1:9" ht="16.5" customHeight="1">
      <c r="A28" s="23">
        <v>23</v>
      </c>
      <c r="B28" s="24" t="s">
        <v>420</v>
      </c>
      <c r="C28" s="24" t="s">
        <v>421</v>
      </c>
      <c r="D28" s="25">
        <v>542.77</v>
      </c>
      <c r="E28" s="25">
        <v>542.77</v>
      </c>
      <c r="F28" s="26"/>
      <c r="G28" s="26"/>
      <c r="H28" s="26"/>
      <c r="I28" s="26"/>
    </row>
    <row r="29" spans="1:9" ht="16.5" customHeight="1">
      <c r="A29" s="23">
        <v>24</v>
      </c>
      <c r="B29" s="24" t="s">
        <v>106</v>
      </c>
      <c r="C29" s="24" t="s">
        <v>107</v>
      </c>
      <c r="D29" s="25">
        <v>23778.03</v>
      </c>
      <c r="E29" s="25">
        <v>5398.07</v>
      </c>
      <c r="F29" s="25">
        <v>18379.96</v>
      </c>
      <c r="G29" s="26"/>
      <c r="H29" s="26"/>
      <c r="I29" s="26"/>
    </row>
    <row r="30" spans="1:9" ht="16.5" customHeight="1">
      <c r="A30" s="23">
        <v>25</v>
      </c>
      <c r="B30" s="24" t="s">
        <v>108</v>
      </c>
      <c r="C30" s="24" t="s">
        <v>109</v>
      </c>
      <c r="D30" s="25">
        <f>E30+F30</f>
        <v>8999.01</v>
      </c>
      <c r="E30" s="26"/>
      <c r="F30" s="25">
        <f>SUM(F31)</f>
        <v>8999.01</v>
      </c>
      <c r="G30" s="26"/>
      <c r="H30" s="26"/>
      <c r="I30" s="26"/>
    </row>
    <row r="31" spans="1:9" ht="16.5" customHeight="1">
      <c r="A31" s="23">
        <v>26</v>
      </c>
      <c r="B31" s="24" t="s">
        <v>110</v>
      </c>
      <c r="C31" s="24" t="s">
        <v>109</v>
      </c>
      <c r="D31" s="25">
        <f>E31+F31</f>
        <v>8999.01</v>
      </c>
      <c r="E31" s="26"/>
      <c r="F31" s="25">
        <f>148.5+1827+7023.51</f>
        <v>8999.01</v>
      </c>
      <c r="G31" s="26"/>
      <c r="H31" s="26"/>
      <c r="I31" s="26"/>
    </row>
    <row r="32" spans="1:9" ht="16.5" customHeight="1">
      <c r="A32" s="23">
        <v>27</v>
      </c>
      <c r="B32" s="24" t="s">
        <v>111</v>
      </c>
      <c r="C32" s="24" t="s">
        <v>112</v>
      </c>
      <c r="D32" s="25">
        <v>803.49</v>
      </c>
      <c r="E32" s="25">
        <v>803.49</v>
      </c>
      <c r="F32" s="26"/>
      <c r="G32" s="26"/>
      <c r="H32" s="26"/>
      <c r="I32" s="26"/>
    </row>
    <row r="33" spans="1:9" ht="16.5" customHeight="1">
      <c r="A33" s="23">
        <v>28</v>
      </c>
      <c r="B33" s="24" t="s">
        <v>113</v>
      </c>
      <c r="C33" s="24" t="s">
        <v>114</v>
      </c>
      <c r="D33" s="25">
        <v>803.49</v>
      </c>
      <c r="E33" s="25">
        <v>803.49</v>
      </c>
      <c r="F33" s="26"/>
      <c r="G33" s="26"/>
      <c r="H33" s="26"/>
      <c r="I33" s="26"/>
    </row>
    <row r="34" spans="1:9" ht="16.5" customHeight="1">
      <c r="A34" s="23">
        <v>29</v>
      </c>
      <c r="B34" s="24" t="s">
        <v>115</v>
      </c>
      <c r="C34" s="24" t="s">
        <v>116</v>
      </c>
      <c r="D34" s="25">
        <v>803.49</v>
      </c>
      <c r="E34" s="25">
        <v>803.49</v>
      </c>
      <c r="F34" s="26"/>
      <c r="G34" s="26"/>
      <c r="H34" s="26"/>
      <c r="I34" s="26"/>
    </row>
    <row r="35" spans="1:9" ht="16.5" customHeight="1">
      <c r="A35" s="23">
        <v>30</v>
      </c>
      <c r="B35" s="24" t="s">
        <v>117</v>
      </c>
      <c r="C35" s="24" t="s">
        <v>118</v>
      </c>
      <c r="D35" s="25">
        <v>43124.76</v>
      </c>
      <c r="E35" s="25">
        <v>43124.76</v>
      </c>
      <c r="F35" s="26"/>
      <c r="G35" s="26"/>
      <c r="H35" s="26"/>
      <c r="I35" s="26"/>
    </row>
    <row r="36" spans="1:9" ht="16.5" customHeight="1">
      <c r="A36" s="23">
        <v>31</v>
      </c>
      <c r="B36" s="24" t="s">
        <v>119</v>
      </c>
      <c r="C36" s="24" t="s">
        <v>120</v>
      </c>
      <c r="D36" s="25">
        <v>43124.76</v>
      </c>
      <c r="E36" s="25">
        <v>43124.76</v>
      </c>
      <c r="F36" s="26"/>
      <c r="G36" s="26"/>
      <c r="H36" s="26"/>
      <c r="I36" s="26"/>
    </row>
    <row r="37" spans="1:9" ht="16.5" customHeight="1">
      <c r="A37" s="23">
        <v>32</v>
      </c>
      <c r="B37" s="24" t="s">
        <v>121</v>
      </c>
      <c r="C37" s="24" t="s">
        <v>122</v>
      </c>
      <c r="D37" s="25">
        <v>28754.61</v>
      </c>
      <c r="E37" s="25">
        <v>28754.61</v>
      </c>
      <c r="F37" s="26"/>
      <c r="G37" s="26"/>
      <c r="H37" s="26"/>
      <c r="I37" s="26"/>
    </row>
    <row r="38" spans="1:9" ht="16.5" customHeight="1">
      <c r="A38" s="23">
        <v>33</v>
      </c>
      <c r="B38" s="24" t="s">
        <v>123</v>
      </c>
      <c r="C38" s="24" t="s">
        <v>124</v>
      </c>
      <c r="D38" s="25">
        <v>14370.15</v>
      </c>
      <c r="E38" s="25">
        <v>14370.15</v>
      </c>
      <c r="F38" s="26"/>
      <c r="G38" s="26"/>
      <c r="H38" s="26"/>
      <c r="I38" s="26"/>
    </row>
    <row r="39" spans="1:9" ht="16.5" customHeight="1">
      <c r="A39" s="23">
        <v>34</v>
      </c>
      <c r="B39" s="24" t="s">
        <v>125</v>
      </c>
      <c r="C39" s="24" t="s">
        <v>126</v>
      </c>
      <c r="D39" s="25">
        <v>1588.4</v>
      </c>
      <c r="E39" s="26"/>
      <c r="F39" s="25">
        <v>1588.4</v>
      </c>
      <c r="G39" s="26"/>
      <c r="H39" s="26"/>
      <c r="I39" s="26"/>
    </row>
    <row r="40" spans="1:9" ht="16.5" customHeight="1">
      <c r="A40" s="23">
        <v>35</v>
      </c>
      <c r="B40" s="24" t="s">
        <v>127</v>
      </c>
      <c r="C40" s="24" t="s">
        <v>128</v>
      </c>
      <c r="D40" s="25">
        <v>1588.4</v>
      </c>
      <c r="E40" s="26"/>
      <c r="F40" s="25">
        <v>1588.4</v>
      </c>
      <c r="G40" s="26"/>
      <c r="H40" s="26"/>
      <c r="I40" s="26"/>
    </row>
    <row r="41" spans="1:9" ht="16.5" customHeight="1">
      <c r="A41" s="23">
        <v>36</v>
      </c>
      <c r="B41" s="24" t="s">
        <v>422</v>
      </c>
      <c r="C41" s="24" t="s">
        <v>423</v>
      </c>
      <c r="D41" s="25">
        <v>1588.4</v>
      </c>
      <c r="E41" s="26"/>
      <c r="F41" s="25">
        <v>1588.4</v>
      </c>
      <c r="G41" s="26"/>
      <c r="H41" s="26"/>
      <c r="I41" s="26"/>
    </row>
    <row r="42" spans="1:9" ht="16.5" customHeight="1">
      <c r="A42" s="23">
        <v>37</v>
      </c>
      <c r="B42" s="24" t="s">
        <v>129</v>
      </c>
      <c r="C42" s="24" t="s">
        <v>130</v>
      </c>
      <c r="D42" s="25">
        <v>34334.639999999999</v>
      </c>
      <c r="E42" s="25">
        <v>34334.639999999999</v>
      </c>
      <c r="F42" s="26"/>
      <c r="G42" s="26"/>
      <c r="H42" s="26"/>
      <c r="I42" s="26"/>
    </row>
    <row r="43" spans="1:9" ht="16.5" customHeight="1">
      <c r="A43" s="23">
        <v>38</v>
      </c>
      <c r="B43" s="24" t="s">
        <v>131</v>
      </c>
      <c r="C43" s="24" t="s">
        <v>132</v>
      </c>
      <c r="D43" s="25">
        <v>34334.639999999999</v>
      </c>
      <c r="E43" s="25">
        <v>34334.639999999999</v>
      </c>
      <c r="F43" s="26"/>
      <c r="G43" s="26"/>
      <c r="H43" s="26"/>
      <c r="I43" s="26"/>
    </row>
    <row r="44" spans="1:9" ht="16.5" customHeight="1">
      <c r="A44" s="23">
        <v>39</v>
      </c>
      <c r="B44" s="24" t="s">
        <v>133</v>
      </c>
      <c r="C44" s="24" t="s">
        <v>134</v>
      </c>
      <c r="D44" s="25">
        <v>34334.639999999999</v>
      </c>
      <c r="E44" s="25">
        <v>34334.639999999999</v>
      </c>
      <c r="F44" s="26"/>
      <c r="G44" s="26"/>
      <c r="H44" s="26"/>
      <c r="I44" s="26"/>
    </row>
    <row r="45" spans="1:9" ht="16.5" customHeight="1">
      <c r="A45" s="23">
        <v>40</v>
      </c>
      <c r="B45" s="24" t="s">
        <v>424</v>
      </c>
      <c r="C45" s="24" t="s">
        <v>261</v>
      </c>
      <c r="D45" s="25">
        <v>343.46</v>
      </c>
      <c r="E45" s="26"/>
      <c r="F45" s="25">
        <v>343.46</v>
      </c>
      <c r="G45" s="26"/>
      <c r="H45" s="26"/>
      <c r="I45" s="26"/>
    </row>
    <row r="46" spans="1:9" ht="16.5" customHeight="1">
      <c r="A46" s="23">
        <v>41</v>
      </c>
      <c r="B46" s="24" t="s">
        <v>425</v>
      </c>
      <c r="C46" s="24" t="s">
        <v>426</v>
      </c>
      <c r="D46" s="25">
        <v>343.46</v>
      </c>
      <c r="E46" s="26"/>
      <c r="F46" s="25">
        <v>343.46</v>
      </c>
      <c r="G46" s="26"/>
      <c r="H46" s="26"/>
      <c r="I46" s="26"/>
    </row>
    <row r="47" spans="1:9" ht="16.5" customHeight="1">
      <c r="A47" s="23">
        <v>42</v>
      </c>
      <c r="B47" s="24" t="s">
        <v>427</v>
      </c>
      <c r="C47" s="24" t="s">
        <v>428</v>
      </c>
      <c r="D47" s="25">
        <v>343.46</v>
      </c>
      <c r="E47" s="26"/>
      <c r="F47" s="25">
        <v>343.46</v>
      </c>
      <c r="G47" s="26"/>
      <c r="H47" s="26"/>
      <c r="I47" s="26"/>
    </row>
  </sheetData>
  <mergeCells count="10">
    <mergeCell ref="A1:I1"/>
    <mergeCell ref="B3:C3"/>
    <mergeCell ref="A3:A4"/>
    <mergeCell ref="D3:D4"/>
    <mergeCell ref="E3:E4"/>
    <mergeCell ref="F3:F4"/>
    <mergeCell ref="G3:G4"/>
    <mergeCell ref="A2:G2"/>
    <mergeCell ref="H3:H4"/>
    <mergeCell ref="I3:I4"/>
  </mergeCells>
  <phoneticPr fontId="7" type="noConversion"/>
  <pageMargins left="0.30694444444444402" right="0.30694444444444402" top="0.35763888888888901" bottom="0.35763888888888901" header="0.29861111111111099" footer="0.2986111111111109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D24" sqref="D24"/>
    </sheetView>
  </sheetViews>
  <sheetFormatPr defaultColWidth="8.875" defaultRowHeight="15"/>
  <cols>
    <col min="1" max="1" width="5.25" style="27" customWidth="1"/>
    <col min="2" max="2" width="23.375" style="28" customWidth="1"/>
    <col min="3" max="3" width="9.125" style="29" customWidth="1"/>
    <col min="4" max="4" width="29.375" style="28" customWidth="1"/>
    <col min="5" max="5" width="9.125" style="29" customWidth="1"/>
    <col min="6" max="6" width="9.75" style="29" customWidth="1"/>
    <col min="7" max="7" width="14.125" style="29" customWidth="1"/>
    <col min="8" max="8" width="9.5" style="29" customWidth="1"/>
    <col min="9" max="16384" width="8.875" style="19"/>
  </cols>
  <sheetData>
    <row r="1" spans="1:8" ht="18" customHeight="1">
      <c r="A1" s="41" t="s">
        <v>142</v>
      </c>
      <c r="B1" s="41" t="s">
        <v>2</v>
      </c>
      <c r="C1" s="41" t="s">
        <v>2</v>
      </c>
      <c r="D1" s="41" t="s">
        <v>2</v>
      </c>
      <c r="E1" s="41" t="s">
        <v>2</v>
      </c>
      <c r="F1" s="41" t="s">
        <v>2</v>
      </c>
      <c r="G1" s="41" t="s">
        <v>2</v>
      </c>
      <c r="H1" s="41" t="s">
        <v>2</v>
      </c>
    </row>
    <row r="2" spans="1:8" ht="18" customHeight="1">
      <c r="A2" s="42" t="s">
        <v>1</v>
      </c>
      <c r="B2" s="41" t="s">
        <v>2</v>
      </c>
      <c r="C2" s="41" t="s">
        <v>2</v>
      </c>
      <c r="D2" s="41" t="s">
        <v>2</v>
      </c>
      <c r="E2" s="43" t="s">
        <v>2</v>
      </c>
      <c r="F2" s="41" t="s">
        <v>2</v>
      </c>
      <c r="G2" s="20" t="s">
        <v>411</v>
      </c>
      <c r="H2" s="20" t="s">
        <v>3</v>
      </c>
    </row>
    <row r="3" spans="1:8" ht="18" customHeight="1">
      <c r="A3" s="40" t="s">
        <v>4</v>
      </c>
      <c r="B3" s="40" t="s">
        <v>5</v>
      </c>
      <c r="C3" s="40" t="s">
        <v>2</v>
      </c>
      <c r="D3" s="40" t="s">
        <v>6</v>
      </c>
      <c r="E3" s="40" t="s">
        <v>2</v>
      </c>
      <c r="F3" s="40" t="s">
        <v>2</v>
      </c>
      <c r="G3" s="40" t="s">
        <v>2</v>
      </c>
      <c r="H3" s="40" t="s">
        <v>2</v>
      </c>
    </row>
    <row r="4" spans="1:8" s="18" customFormat="1" ht="44.25" customHeight="1">
      <c r="A4" s="40" t="s">
        <v>2</v>
      </c>
      <c r="B4" s="30" t="s">
        <v>7</v>
      </c>
      <c r="C4" s="30" t="s">
        <v>143</v>
      </c>
      <c r="D4" s="30" t="s">
        <v>7</v>
      </c>
      <c r="E4" s="30" t="s">
        <v>57</v>
      </c>
      <c r="F4" s="30" t="s">
        <v>144</v>
      </c>
      <c r="G4" s="30" t="s">
        <v>145</v>
      </c>
      <c r="H4" s="30" t="s">
        <v>146</v>
      </c>
    </row>
    <row r="5" spans="1:8" ht="18" customHeight="1">
      <c r="A5" s="21" t="s">
        <v>9</v>
      </c>
      <c r="B5" s="21">
        <v>1</v>
      </c>
      <c r="C5" s="21">
        <v>2</v>
      </c>
      <c r="D5" s="21">
        <v>3</v>
      </c>
      <c r="E5" s="21">
        <v>4</v>
      </c>
      <c r="F5" s="21">
        <v>5</v>
      </c>
      <c r="G5" s="21">
        <v>6</v>
      </c>
      <c r="H5" s="21">
        <v>7</v>
      </c>
    </row>
    <row r="6" spans="1:8" ht="16.5" customHeight="1">
      <c r="A6" s="23">
        <v>1</v>
      </c>
      <c r="B6" s="24" t="s">
        <v>147</v>
      </c>
      <c r="C6" s="25">
        <v>481303.38</v>
      </c>
      <c r="D6" s="24" t="s">
        <v>11</v>
      </c>
      <c r="E6" s="26"/>
      <c r="F6" s="26"/>
      <c r="G6" s="26"/>
      <c r="H6" s="26"/>
    </row>
    <row r="7" spans="1:8" ht="16.5" customHeight="1">
      <c r="A7" s="23">
        <v>2</v>
      </c>
      <c r="B7" s="24" t="s">
        <v>148</v>
      </c>
      <c r="C7" s="31">
        <v>1588.4</v>
      </c>
      <c r="D7" s="24" t="s">
        <v>13</v>
      </c>
      <c r="E7" s="26"/>
      <c r="F7" s="26"/>
      <c r="G7" s="26"/>
      <c r="H7" s="26"/>
    </row>
    <row r="8" spans="1:8" ht="16.5" customHeight="1">
      <c r="A8" s="23">
        <v>3</v>
      </c>
      <c r="B8" s="24" t="s">
        <v>149</v>
      </c>
      <c r="C8" s="26"/>
      <c r="D8" s="24" t="s">
        <v>15</v>
      </c>
      <c r="E8" s="26"/>
      <c r="F8" s="26"/>
      <c r="G8" s="26"/>
      <c r="H8" s="26"/>
    </row>
    <row r="9" spans="1:8" ht="16.5" customHeight="1">
      <c r="A9" s="23">
        <v>4</v>
      </c>
      <c r="B9" s="24"/>
      <c r="C9" s="26"/>
      <c r="D9" s="24" t="s">
        <v>17</v>
      </c>
      <c r="E9" s="26"/>
      <c r="F9" s="26"/>
      <c r="G9" s="26"/>
      <c r="H9" s="26"/>
    </row>
    <row r="10" spans="1:8" ht="16.5" customHeight="1">
      <c r="A10" s="23">
        <v>5</v>
      </c>
      <c r="B10" s="24"/>
      <c r="C10" s="26"/>
      <c r="D10" s="24" t="s">
        <v>19</v>
      </c>
      <c r="E10" s="31">
        <f>408459.57+9049.51-4370.28</f>
        <v>413138.8</v>
      </c>
      <c r="F10" s="31">
        <f>408459.57+9049.51-4370.28</f>
        <v>413138.8</v>
      </c>
      <c r="G10" s="26"/>
      <c r="H10" s="26"/>
    </row>
    <row r="11" spans="1:8" ht="16.5" customHeight="1">
      <c r="A11" s="23">
        <v>6</v>
      </c>
      <c r="B11" s="24"/>
      <c r="C11" s="26"/>
      <c r="D11" s="24" t="s">
        <v>21</v>
      </c>
      <c r="E11" s="26"/>
      <c r="F11" s="26"/>
      <c r="G11" s="26"/>
      <c r="H11" s="26"/>
    </row>
    <row r="12" spans="1:8" ht="16.5" customHeight="1">
      <c r="A12" s="23">
        <v>7</v>
      </c>
      <c r="B12" s="24"/>
      <c r="C12" s="26"/>
      <c r="D12" s="24" t="s">
        <v>23</v>
      </c>
      <c r="E12" s="25">
        <v>803.49</v>
      </c>
      <c r="F12" s="25">
        <v>803.49</v>
      </c>
      <c r="G12" s="26"/>
      <c r="H12" s="26"/>
    </row>
    <row r="13" spans="1:8" ht="16.5" customHeight="1">
      <c r="A13" s="23">
        <v>8</v>
      </c>
      <c r="B13" s="24"/>
      <c r="C13" s="26"/>
      <c r="D13" s="24" t="s">
        <v>25</v>
      </c>
      <c r="E13" s="25">
        <v>43124.76</v>
      </c>
      <c r="F13" s="25">
        <v>43124.76</v>
      </c>
      <c r="G13" s="26"/>
      <c r="H13" s="26"/>
    </row>
    <row r="14" spans="1:8" ht="16.5" customHeight="1">
      <c r="A14" s="23">
        <v>9</v>
      </c>
      <c r="B14" s="24"/>
      <c r="C14" s="26"/>
      <c r="D14" s="24" t="s">
        <v>27</v>
      </c>
      <c r="E14" s="26"/>
      <c r="F14" s="26"/>
      <c r="G14" s="26"/>
      <c r="H14" s="26"/>
    </row>
    <row r="15" spans="1:8" ht="16.5" customHeight="1">
      <c r="A15" s="23">
        <v>10</v>
      </c>
      <c r="B15" s="24"/>
      <c r="C15" s="26"/>
      <c r="D15" s="24" t="s">
        <v>28</v>
      </c>
      <c r="E15" s="26"/>
      <c r="F15" s="26"/>
      <c r="G15" s="26"/>
      <c r="H15" s="26"/>
    </row>
    <row r="16" spans="1:8" ht="16.5" customHeight="1">
      <c r="A16" s="23">
        <v>11</v>
      </c>
      <c r="B16" s="24"/>
      <c r="C16" s="26"/>
      <c r="D16" s="24" t="s">
        <v>29</v>
      </c>
      <c r="E16" s="26"/>
      <c r="F16" s="26"/>
      <c r="G16" s="26"/>
      <c r="H16" s="26"/>
    </row>
    <row r="17" spans="1:8" ht="16.5" customHeight="1">
      <c r="A17" s="23">
        <v>12</v>
      </c>
      <c r="B17" s="24"/>
      <c r="C17" s="26"/>
      <c r="D17" s="24" t="s">
        <v>30</v>
      </c>
      <c r="E17" s="31">
        <v>1588.4</v>
      </c>
      <c r="F17" s="26"/>
      <c r="G17" s="31">
        <v>1588.4</v>
      </c>
      <c r="H17" s="26"/>
    </row>
    <row r="18" spans="1:8" ht="16.5" customHeight="1">
      <c r="A18" s="23">
        <v>13</v>
      </c>
      <c r="B18" s="24"/>
      <c r="C18" s="26"/>
      <c r="D18" s="24" t="s">
        <v>31</v>
      </c>
      <c r="E18" s="26"/>
      <c r="F18" s="26"/>
      <c r="G18" s="26"/>
      <c r="H18" s="26"/>
    </row>
    <row r="19" spans="1:8" ht="16.5" customHeight="1">
      <c r="A19" s="23">
        <v>14</v>
      </c>
      <c r="B19" s="24"/>
      <c r="C19" s="26"/>
      <c r="D19" s="24" t="s">
        <v>32</v>
      </c>
      <c r="E19" s="26"/>
      <c r="F19" s="26"/>
      <c r="G19" s="26"/>
      <c r="H19" s="26"/>
    </row>
    <row r="20" spans="1:8" ht="16.5" customHeight="1">
      <c r="A20" s="23">
        <v>15</v>
      </c>
      <c r="B20" s="24"/>
      <c r="C20" s="26"/>
      <c r="D20" s="24" t="s">
        <v>33</v>
      </c>
      <c r="E20" s="26"/>
      <c r="F20" s="26"/>
      <c r="G20" s="26"/>
      <c r="H20" s="26"/>
    </row>
    <row r="21" spans="1:8" ht="16.5" customHeight="1">
      <c r="A21" s="23">
        <v>16</v>
      </c>
      <c r="B21" s="24"/>
      <c r="C21" s="26"/>
      <c r="D21" s="24" t="s">
        <v>34</v>
      </c>
      <c r="E21" s="26"/>
      <c r="F21" s="26"/>
      <c r="G21" s="26"/>
      <c r="H21" s="26"/>
    </row>
    <row r="22" spans="1:8" ht="16.5" customHeight="1">
      <c r="A22" s="23">
        <v>17</v>
      </c>
      <c r="B22" s="24"/>
      <c r="C22" s="26"/>
      <c r="D22" s="24" t="s">
        <v>35</v>
      </c>
      <c r="E22" s="26"/>
      <c r="F22" s="26"/>
      <c r="G22" s="26"/>
      <c r="H22" s="26"/>
    </row>
    <row r="23" spans="1:8" ht="16.5" customHeight="1">
      <c r="A23" s="23">
        <v>18</v>
      </c>
      <c r="B23" s="24"/>
      <c r="C23" s="26"/>
      <c r="D23" s="24" t="s">
        <v>36</v>
      </c>
      <c r="E23" s="26"/>
      <c r="F23" s="26"/>
      <c r="G23" s="26"/>
      <c r="H23" s="26"/>
    </row>
    <row r="24" spans="1:8" ht="16.5" customHeight="1">
      <c r="A24" s="23">
        <v>19</v>
      </c>
      <c r="B24" s="24"/>
      <c r="C24" s="26"/>
      <c r="D24" s="24" t="s">
        <v>37</v>
      </c>
      <c r="E24" s="26"/>
      <c r="F24" s="26"/>
      <c r="G24" s="26"/>
      <c r="H24" s="26"/>
    </row>
    <row r="25" spans="1:8" ht="16.5" customHeight="1">
      <c r="A25" s="23">
        <v>20</v>
      </c>
      <c r="B25" s="24"/>
      <c r="C25" s="26"/>
      <c r="D25" s="24" t="s">
        <v>38</v>
      </c>
      <c r="E25" s="25">
        <v>34334.639999999999</v>
      </c>
      <c r="F25" s="25">
        <v>34334.639999999999</v>
      </c>
      <c r="G25" s="26"/>
      <c r="H25" s="26"/>
    </row>
    <row r="26" spans="1:8" ht="16.5" customHeight="1">
      <c r="A26" s="23">
        <v>21</v>
      </c>
      <c r="B26" s="24"/>
      <c r="C26" s="26"/>
      <c r="D26" s="24" t="s">
        <v>39</v>
      </c>
      <c r="E26" s="26"/>
      <c r="F26" s="26"/>
      <c r="G26" s="26"/>
      <c r="H26" s="26"/>
    </row>
    <row r="27" spans="1:8" ht="16.5" customHeight="1">
      <c r="A27" s="23">
        <v>22</v>
      </c>
      <c r="B27" s="24"/>
      <c r="C27" s="26"/>
      <c r="D27" s="24" t="s">
        <v>40</v>
      </c>
      <c r="E27" s="26"/>
      <c r="F27" s="26"/>
      <c r="G27" s="26"/>
      <c r="H27" s="26"/>
    </row>
    <row r="28" spans="1:8" ht="16.5" customHeight="1">
      <c r="A28" s="23">
        <v>23</v>
      </c>
      <c r="B28" s="24"/>
      <c r="C28" s="26"/>
      <c r="D28" s="24" t="s">
        <v>41</v>
      </c>
      <c r="E28" s="26"/>
      <c r="F28" s="26"/>
      <c r="G28" s="26"/>
      <c r="H28" s="26"/>
    </row>
    <row r="29" spans="1:8" ht="16.5" customHeight="1">
      <c r="A29" s="23">
        <v>24</v>
      </c>
      <c r="B29" s="24"/>
      <c r="C29" s="26"/>
      <c r="D29" s="24" t="s">
        <v>42</v>
      </c>
      <c r="E29" s="26"/>
      <c r="F29" s="26"/>
      <c r="G29" s="26"/>
      <c r="H29" s="26"/>
    </row>
    <row r="30" spans="1:8" ht="16.5" customHeight="1">
      <c r="A30" s="23">
        <v>25</v>
      </c>
      <c r="B30" s="24"/>
      <c r="C30" s="26"/>
      <c r="D30" s="24" t="s">
        <v>43</v>
      </c>
      <c r="E30" s="25">
        <v>343.46</v>
      </c>
      <c r="F30" s="26"/>
      <c r="G30" s="26">
        <v>343.46</v>
      </c>
      <c r="H30" s="26"/>
    </row>
    <row r="31" spans="1:8" ht="16.5" customHeight="1">
      <c r="A31" s="23">
        <v>26</v>
      </c>
      <c r="B31" s="24"/>
      <c r="C31" s="26"/>
      <c r="D31" s="24" t="s">
        <v>44</v>
      </c>
      <c r="E31" s="26"/>
      <c r="F31" s="26"/>
      <c r="G31" s="26"/>
      <c r="H31" s="26"/>
    </row>
    <row r="32" spans="1:8" ht="16.5" customHeight="1">
      <c r="A32" s="23">
        <v>27</v>
      </c>
      <c r="B32" s="24"/>
      <c r="C32" s="26"/>
      <c r="D32" s="24" t="s">
        <v>45</v>
      </c>
      <c r="E32" s="26"/>
      <c r="F32" s="26"/>
      <c r="G32" s="26"/>
      <c r="H32" s="26"/>
    </row>
    <row r="33" spans="1:8" ht="16.5" customHeight="1">
      <c r="A33" s="23">
        <v>28</v>
      </c>
      <c r="B33" s="24"/>
      <c r="C33" s="26"/>
      <c r="D33" s="24" t="s">
        <v>46</v>
      </c>
      <c r="E33" s="26"/>
      <c r="F33" s="26"/>
      <c r="G33" s="26"/>
      <c r="H33" s="26"/>
    </row>
    <row r="34" spans="1:8" ht="16.5" customHeight="1">
      <c r="A34" s="23">
        <v>29</v>
      </c>
      <c r="B34" s="24"/>
      <c r="C34" s="26"/>
      <c r="D34" s="24" t="s">
        <v>47</v>
      </c>
      <c r="E34" s="26"/>
      <c r="F34" s="26"/>
      <c r="G34" s="26"/>
      <c r="H34" s="26"/>
    </row>
    <row r="35" spans="1:8" ht="16.5" customHeight="1">
      <c r="A35" s="23">
        <v>30</v>
      </c>
      <c r="B35" s="24" t="s">
        <v>49</v>
      </c>
      <c r="C35" s="25">
        <v>482891.78</v>
      </c>
      <c r="D35" s="24" t="s">
        <v>48</v>
      </c>
      <c r="E35" s="26"/>
      <c r="F35" s="26"/>
      <c r="G35" s="26"/>
      <c r="H35" s="26"/>
    </row>
    <row r="36" spans="1:8" ht="16.5" customHeight="1">
      <c r="A36" s="23">
        <v>31</v>
      </c>
      <c r="B36" s="24" t="s">
        <v>150</v>
      </c>
      <c r="C36" s="26">
        <v>1392.26</v>
      </c>
      <c r="D36" s="24" t="s">
        <v>50</v>
      </c>
      <c r="E36" s="25">
        <f>SUM(E10:E35)</f>
        <v>493333.55000000005</v>
      </c>
      <c r="F36" s="26">
        <v>491401.69</v>
      </c>
      <c r="G36" s="25">
        <v>1931.86</v>
      </c>
      <c r="H36" s="26"/>
    </row>
    <row r="37" spans="1:8" ht="16.5" customHeight="1">
      <c r="A37" s="23">
        <v>32</v>
      </c>
      <c r="B37" s="32" t="s">
        <v>412</v>
      </c>
      <c r="C37" s="26">
        <v>9049.51</v>
      </c>
      <c r="D37" s="24" t="s">
        <v>151</v>
      </c>
      <c r="E37" s="26"/>
      <c r="F37" s="26"/>
      <c r="G37" s="26"/>
      <c r="H37" s="26"/>
    </row>
    <row r="38" spans="1:8" ht="16.5" customHeight="1">
      <c r="A38" s="23">
        <v>33</v>
      </c>
      <c r="B38" s="24" t="s">
        <v>53</v>
      </c>
      <c r="C38" s="26">
        <f>SUM(C35:C37)</f>
        <v>493333.55000000005</v>
      </c>
      <c r="D38" s="24" t="s">
        <v>54</v>
      </c>
      <c r="E38" s="25">
        <f>E36+E37</f>
        <v>493333.55000000005</v>
      </c>
      <c r="F38" s="25">
        <f>F36+F37</f>
        <v>491401.69</v>
      </c>
      <c r="G38" s="25">
        <f>G36+G37</f>
        <v>1931.86</v>
      </c>
      <c r="H38" s="26"/>
    </row>
    <row r="39" spans="1:8">
      <c r="F39" s="33"/>
      <c r="G39" s="33"/>
    </row>
  </sheetData>
  <mergeCells count="5">
    <mergeCell ref="A1:H1"/>
    <mergeCell ref="B3:C3"/>
    <mergeCell ref="D3:H3"/>
    <mergeCell ref="A3:A4"/>
    <mergeCell ref="A2:F2"/>
  </mergeCells>
  <phoneticPr fontId="7" type="noConversion"/>
  <pageMargins left="0.18" right="0.19" top="0.74803149606299202" bottom="0.74803149606299202" header="0.31496062992126" footer="0.31496062992126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I7" sqref="I7"/>
    </sheetView>
  </sheetViews>
  <sheetFormatPr defaultColWidth="8.875" defaultRowHeight="15"/>
  <cols>
    <col min="1" max="1" width="5.875" style="27" customWidth="1"/>
    <col min="2" max="2" width="9.5" style="28" customWidth="1"/>
    <col min="3" max="3" width="18.375" style="28" customWidth="1"/>
    <col min="4" max="4" width="12.375" style="29" customWidth="1"/>
    <col min="5" max="5" width="11.125" style="29" customWidth="1"/>
    <col min="6" max="6" width="10.875" style="29" customWidth="1"/>
    <col min="7" max="7" width="9.75" style="29" customWidth="1"/>
    <col min="8" max="8" width="10.75" style="29" customWidth="1"/>
    <col min="9" max="16384" width="8.875" style="19"/>
  </cols>
  <sheetData>
    <row r="1" spans="1:8" ht="18" customHeight="1">
      <c r="A1" s="46" t="s">
        <v>152</v>
      </c>
      <c r="B1" s="46" t="s">
        <v>2</v>
      </c>
      <c r="C1" s="46" t="s">
        <v>2</v>
      </c>
      <c r="D1" s="46" t="s">
        <v>2</v>
      </c>
      <c r="E1" s="46" t="s">
        <v>2</v>
      </c>
      <c r="F1" s="46" t="s">
        <v>2</v>
      </c>
      <c r="G1" s="46" t="s">
        <v>2</v>
      </c>
      <c r="H1" s="46" t="s">
        <v>2</v>
      </c>
    </row>
    <row r="2" spans="1:8" ht="18" customHeight="1">
      <c r="A2" s="48" t="s">
        <v>1</v>
      </c>
      <c r="B2" s="46" t="s">
        <v>2</v>
      </c>
      <c r="C2" s="46" t="s">
        <v>2</v>
      </c>
      <c r="D2" s="46" t="s">
        <v>2</v>
      </c>
      <c r="E2" s="46" t="s">
        <v>2</v>
      </c>
      <c r="F2" s="49" t="s">
        <v>2</v>
      </c>
      <c r="G2" s="34" t="s">
        <v>411</v>
      </c>
      <c r="H2" s="34" t="s">
        <v>3</v>
      </c>
    </row>
    <row r="3" spans="1:8" ht="18" customHeight="1">
      <c r="A3" s="47" t="s">
        <v>4</v>
      </c>
      <c r="B3" s="47" t="s">
        <v>136</v>
      </c>
      <c r="C3" s="47" t="s">
        <v>2</v>
      </c>
      <c r="D3" s="47" t="s">
        <v>57</v>
      </c>
      <c r="E3" s="47" t="s">
        <v>137</v>
      </c>
      <c r="F3" s="47" t="s">
        <v>2</v>
      </c>
      <c r="G3" s="47" t="s">
        <v>2</v>
      </c>
      <c r="H3" s="47" t="s">
        <v>138</v>
      </c>
    </row>
    <row r="4" spans="1:8" ht="18" customHeight="1">
      <c r="A4" s="47" t="s">
        <v>2</v>
      </c>
      <c r="B4" s="35" t="s">
        <v>60</v>
      </c>
      <c r="C4" s="35" t="s">
        <v>61</v>
      </c>
      <c r="D4" s="47" t="s">
        <v>2</v>
      </c>
      <c r="E4" s="35" t="s">
        <v>62</v>
      </c>
      <c r="F4" s="35" t="s">
        <v>153</v>
      </c>
      <c r="G4" s="35" t="s">
        <v>154</v>
      </c>
      <c r="H4" s="47" t="s">
        <v>2</v>
      </c>
    </row>
    <row r="5" spans="1:8" ht="18" customHeight="1">
      <c r="A5" s="35" t="s">
        <v>9</v>
      </c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>
        <v>6</v>
      </c>
      <c r="H5" s="35">
        <v>7</v>
      </c>
    </row>
    <row r="6" spans="1:8" ht="16.5" customHeight="1">
      <c r="A6" s="23">
        <v>1</v>
      </c>
      <c r="B6" s="24"/>
      <c r="C6" s="24" t="s">
        <v>57</v>
      </c>
      <c r="D6" s="26">
        <f>481303.38+199+8850.51+1392.26</f>
        <v>491745.15</v>
      </c>
      <c r="E6" s="25">
        <v>414955.93</v>
      </c>
      <c r="F6" s="25">
        <v>382669.94</v>
      </c>
      <c r="G6" s="25">
        <v>32285.99</v>
      </c>
      <c r="H6" s="25">
        <f>66347.45+199+8850.51+1392.26</f>
        <v>76789.219999999987</v>
      </c>
    </row>
    <row r="7" spans="1:8" ht="16.5" customHeight="1">
      <c r="A7" s="23">
        <v>2</v>
      </c>
      <c r="B7" s="24" t="s">
        <v>70</v>
      </c>
      <c r="C7" s="24" t="s">
        <v>71</v>
      </c>
      <c r="D7" s="25">
        <f>403040.5+199+8850.51+1392.26</f>
        <v>413482.27</v>
      </c>
      <c r="E7" s="25">
        <v>336693.04</v>
      </c>
      <c r="F7" s="25">
        <v>304452.05</v>
      </c>
      <c r="G7" s="25">
        <v>32240.99</v>
      </c>
      <c r="H7" s="26">
        <f>66347.45+199+8850.51+1392.26</f>
        <v>76789.219999999987</v>
      </c>
    </row>
    <row r="8" spans="1:8" ht="16.5" customHeight="1">
      <c r="A8" s="23">
        <v>3</v>
      </c>
      <c r="B8" s="24" t="s">
        <v>72</v>
      </c>
      <c r="C8" s="24" t="s">
        <v>73</v>
      </c>
      <c r="D8" s="25">
        <v>4916.0600000000004</v>
      </c>
      <c r="E8" s="25">
        <v>4467.66</v>
      </c>
      <c r="F8" s="25">
        <v>4007.37</v>
      </c>
      <c r="G8" s="25">
        <v>460.29</v>
      </c>
      <c r="H8" s="25">
        <v>448.4</v>
      </c>
    </row>
    <row r="9" spans="1:8" ht="16.5" customHeight="1">
      <c r="A9" s="23">
        <v>4</v>
      </c>
      <c r="B9" s="24" t="s">
        <v>74</v>
      </c>
      <c r="C9" s="24" t="s">
        <v>75</v>
      </c>
      <c r="D9" s="25">
        <v>2820.84</v>
      </c>
      <c r="E9" s="25">
        <v>2784.24</v>
      </c>
      <c r="F9" s="25">
        <v>2416.98</v>
      </c>
      <c r="G9" s="25">
        <v>367.26</v>
      </c>
      <c r="H9" s="25">
        <v>36.6</v>
      </c>
    </row>
    <row r="10" spans="1:8" ht="16.5" customHeight="1">
      <c r="A10" s="23">
        <v>5</v>
      </c>
      <c r="B10" s="24" t="s">
        <v>76</v>
      </c>
      <c r="C10" s="24" t="s">
        <v>77</v>
      </c>
      <c r="D10" s="25">
        <v>2095.2199999999998</v>
      </c>
      <c r="E10" s="25">
        <v>1683.42</v>
      </c>
      <c r="F10" s="25">
        <v>1590.39</v>
      </c>
      <c r="G10" s="25">
        <v>93.04</v>
      </c>
      <c r="H10" s="25">
        <v>411.8</v>
      </c>
    </row>
    <row r="11" spans="1:8" ht="16.5" customHeight="1">
      <c r="A11" s="23">
        <v>6</v>
      </c>
      <c r="B11" s="24" t="s">
        <v>78</v>
      </c>
      <c r="C11" s="24" t="s">
        <v>79</v>
      </c>
      <c r="D11" s="26">
        <f>341156.96+199</f>
        <v>341355.96</v>
      </c>
      <c r="E11" s="25">
        <v>300696.52</v>
      </c>
      <c r="F11" s="25">
        <v>275373.3</v>
      </c>
      <c r="G11" s="25">
        <v>25323.23</v>
      </c>
      <c r="H11" s="25">
        <f>40460.43+199</f>
        <v>40659.43</v>
      </c>
    </row>
    <row r="12" spans="1:8" ht="16.5" customHeight="1">
      <c r="A12" s="23">
        <v>7</v>
      </c>
      <c r="B12" s="24" t="s">
        <v>80</v>
      </c>
      <c r="C12" s="24" t="s">
        <v>81</v>
      </c>
      <c r="D12" s="25">
        <v>22020.17</v>
      </c>
      <c r="E12" s="25">
        <v>7937.8</v>
      </c>
      <c r="F12" s="25">
        <v>6951.6</v>
      </c>
      <c r="G12" s="25">
        <v>986.21</v>
      </c>
      <c r="H12" s="26">
        <f>14082.36+199</f>
        <v>14281.36</v>
      </c>
    </row>
    <row r="13" spans="1:8" ht="16.5" customHeight="1">
      <c r="A13" s="23">
        <v>8</v>
      </c>
      <c r="B13" s="24" t="s">
        <v>82</v>
      </c>
      <c r="C13" s="24" t="s">
        <v>83</v>
      </c>
      <c r="D13" s="25">
        <v>153980.54</v>
      </c>
      <c r="E13" s="25">
        <v>144426.42000000001</v>
      </c>
      <c r="F13" s="25">
        <v>130739.78</v>
      </c>
      <c r="G13" s="25">
        <v>13686.64</v>
      </c>
      <c r="H13" s="25">
        <v>9554.1200000000008</v>
      </c>
    </row>
    <row r="14" spans="1:8" ht="16.5" customHeight="1">
      <c r="A14" s="23">
        <v>9</v>
      </c>
      <c r="B14" s="24" t="s">
        <v>84</v>
      </c>
      <c r="C14" s="24" t="s">
        <v>85</v>
      </c>
      <c r="D14" s="25">
        <v>111698.13</v>
      </c>
      <c r="E14" s="25">
        <v>100263.86</v>
      </c>
      <c r="F14" s="25">
        <v>93436.51</v>
      </c>
      <c r="G14" s="25">
        <v>6827.34</v>
      </c>
      <c r="H14" s="25">
        <v>11434.27</v>
      </c>
    </row>
    <row r="15" spans="1:8" ht="16.5" customHeight="1">
      <c r="A15" s="23">
        <v>10</v>
      </c>
      <c r="B15" s="24" t="s">
        <v>86</v>
      </c>
      <c r="C15" s="24" t="s">
        <v>87</v>
      </c>
      <c r="D15" s="25">
        <v>51034.12</v>
      </c>
      <c r="E15" s="25">
        <v>48068.45</v>
      </c>
      <c r="F15" s="25">
        <v>44245.4</v>
      </c>
      <c r="G15" s="25">
        <v>3823.04</v>
      </c>
      <c r="H15" s="25">
        <v>2965.67</v>
      </c>
    </row>
    <row r="16" spans="1:8" ht="16.5" customHeight="1">
      <c r="A16" s="23">
        <v>11</v>
      </c>
      <c r="B16" s="24" t="s">
        <v>88</v>
      </c>
      <c r="C16" s="24" t="s">
        <v>89</v>
      </c>
      <c r="D16" s="25">
        <v>2424</v>
      </c>
      <c r="E16" s="26"/>
      <c r="F16" s="26"/>
      <c r="G16" s="26"/>
      <c r="H16" s="25">
        <v>2424</v>
      </c>
    </row>
    <row r="17" spans="1:8" ht="16.5" customHeight="1">
      <c r="A17" s="23">
        <v>12</v>
      </c>
      <c r="B17" s="24" t="s">
        <v>90</v>
      </c>
      <c r="C17" s="24" t="s">
        <v>91</v>
      </c>
      <c r="D17" s="25">
        <v>26967.57</v>
      </c>
      <c r="E17" s="25">
        <v>24229.8</v>
      </c>
      <c r="F17" s="25">
        <v>23978.14</v>
      </c>
      <c r="G17" s="25">
        <v>251.66</v>
      </c>
      <c r="H17" s="25">
        <v>2737.77</v>
      </c>
    </row>
    <row r="18" spans="1:8" ht="16.5" customHeight="1">
      <c r="A18" s="23">
        <v>13</v>
      </c>
      <c r="B18" s="24" t="s">
        <v>92</v>
      </c>
      <c r="C18" s="24" t="s">
        <v>93</v>
      </c>
      <c r="D18" s="25">
        <v>26967.57</v>
      </c>
      <c r="E18" s="25">
        <v>24229.8</v>
      </c>
      <c r="F18" s="25">
        <v>23978.14</v>
      </c>
      <c r="G18" s="25">
        <v>251.66</v>
      </c>
      <c r="H18" s="25">
        <v>2737.77</v>
      </c>
    </row>
    <row r="19" spans="1:8" ht="16.5" customHeight="1">
      <c r="A19" s="23">
        <v>14</v>
      </c>
      <c r="B19" s="24" t="s">
        <v>94</v>
      </c>
      <c r="C19" s="24" t="s">
        <v>95</v>
      </c>
      <c r="D19" s="25">
        <v>32</v>
      </c>
      <c r="E19" s="26"/>
      <c r="F19" s="26"/>
      <c r="G19" s="26"/>
      <c r="H19" s="25">
        <v>32</v>
      </c>
    </row>
    <row r="20" spans="1:8" ht="16.5" customHeight="1">
      <c r="A20" s="23">
        <v>15</v>
      </c>
      <c r="B20" s="24" t="s">
        <v>414</v>
      </c>
      <c r="C20" s="24" t="s">
        <v>415</v>
      </c>
      <c r="D20" s="25">
        <v>32</v>
      </c>
      <c r="E20" s="26"/>
      <c r="F20" s="26"/>
      <c r="G20" s="26"/>
      <c r="H20" s="25">
        <v>32</v>
      </c>
    </row>
    <row r="21" spans="1:8" ht="16.5" customHeight="1">
      <c r="A21" s="23">
        <v>16</v>
      </c>
      <c r="B21" s="24" t="s">
        <v>96</v>
      </c>
      <c r="C21" s="24" t="s">
        <v>97</v>
      </c>
      <c r="D21" s="25">
        <v>1486.57</v>
      </c>
      <c r="E21" s="25">
        <v>1358.22</v>
      </c>
      <c r="F21" s="25">
        <v>1093.25</v>
      </c>
      <c r="G21" s="25">
        <v>264.97000000000003</v>
      </c>
      <c r="H21" s="25">
        <v>128.35</v>
      </c>
    </row>
    <row r="22" spans="1:8" ht="16.5" customHeight="1">
      <c r="A22" s="23">
        <v>17</v>
      </c>
      <c r="B22" s="24" t="s">
        <v>98</v>
      </c>
      <c r="C22" s="24" t="s">
        <v>99</v>
      </c>
      <c r="D22" s="25">
        <v>1486.57</v>
      </c>
      <c r="E22" s="25">
        <v>1358.22</v>
      </c>
      <c r="F22" s="25">
        <v>1093.25</v>
      </c>
      <c r="G22" s="25">
        <v>264.97000000000003</v>
      </c>
      <c r="H22" s="25">
        <v>128.35</v>
      </c>
    </row>
    <row r="23" spans="1:8" ht="16.5" customHeight="1">
      <c r="A23" s="23">
        <v>18</v>
      </c>
      <c r="B23" s="24" t="s">
        <v>100</v>
      </c>
      <c r="C23" s="24" t="s">
        <v>101</v>
      </c>
      <c r="D23" s="25">
        <v>28481.34</v>
      </c>
      <c r="E23" s="25">
        <v>5940.84</v>
      </c>
      <c r="F23" s="26"/>
      <c r="G23" s="25">
        <v>5940.84</v>
      </c>
      <c r="H23" s="25">
        <v>22540.5</v>
      </c>
    </row>
    <row r="24" spans="1:8" ht="16.5" customHeight="1">
      <c r="A24" s="23">
        <v>19</v>
      </c>
      <c r="B24" s="24" t="s">
        <v>416</v>
      </c>
      <c r="C24" s="24" t="s">
        <v>417</v>
      </c>
      <c r="D24" s="25">
        <v>350</v>
      </c>
      <c r="E24" s="26"/>
      <c r="F24" s="26"/>
      <c r="G24" s="26"/>
      <c r="H24" s="25">
        <v>350</v>
      </c>
    </row>
    <row r="25" spans="1:8" ht="16.5" customHeight="1">
      <c r="A25" s="23">
        <v>20</v>
      </c>
      <c r="B25" s="24" t="s">
        <v>102</v>
      </c>
      <c r="C25" s="24" t="s">
        <v>103</v>
      </c>
      <c r="D25" s="25">
        <v>1780</v>
      </c>
      <c r="E25" s="26"/>
      <c r="F25" s="26"/>
      <c r="G25" s="26"/>
      <c r="H25" s="25">
        <v>1780</v>
      </c>
    </row>
    <row r="26" spans="1:8" ht="16.5" customHeight="1">
      <c r="A26" s="23">
        <v>21</v>
      </c>
      <c r="B26" s="24" t="s">
        <v>418</v>
      </c>
      <c r="C26" s="24" t="s">
        <v>419</v>
      </c>
      <c r="D26" s="25">
        <v>675</v>
      </c>
      <c r="E26" s="26"/>
      <c r="F26" s="26"/>
      <c r="G26" s="26"/>
      <c r="H26" s="25">
        <v>675</v>
      </c>
    </row>
    <row r="27" spans="1:8" ht="16.5" customHeight="1">
      <c r="A27" s="23">
        <v>22</v>
      </c>
      <c r="B27" s="24" t="s">
        <v>104</v>
      </c>
      <c r="C27" s="24" t="s">
        <v>105</v>
      </c>
      <c r="D27" s="25">
        <v>1936</v>
      </c>
      <c r="E27" s="26"/>
      <c r="F27" s="26"/>
      <c r="G27" s="26"/>
      <c r="H27" s="25">
        <v>1936</v>
      </c>
    </row>
    <row r="28" spans="1:8" ht="16.5" customHeight="1">
      <c r="A28" s="23">
        <v>23</v>
      </c>
      <c r="B28" s="24" t="s">
        <v>420</v>
      </c>
      <c r="C28" s="24" t="s">
        <v>421</v>
      </c>
      <c r="D28" s="25">
        <v>542.77</v>
      </c>
      <c r="E28" s="25">
        <v>542.77</v>
      </c>
      <c r="F28" s="26"/>
      <c r="G28" s="25">
        <v>542.77</v>
      </c>
      <c r="H28" s="26"/>
    </row>
    <row r="29" spans="1:8" ht="16.5" customHeight="1">
      <c r="A29" s="23">
        <v>24</v>
      </c>
      <c r="B29" s="24" t="s">
        <v>106</v>
      </c>
      <c r="C29" s="24" t="s">
        <v>107</v>
      </c>
      <c r="D29" s="25">
        <v>23197.57</v>
      </c>
      <c r="E29" s="25">
        <v>5398.07</v>
      </c>
      <c r="F29" s="26"/>
      <c r="G29" s="25">
        <v>5398.07</v>
      </c>
      <c r="H29" s="25">
        <v>17799.5</v>
      </c>
    </row>
    <row r="30" spans="1:8" ht="16.5" customHeight="1">
      <c r="A30" s="23">
        <v>25</v>
      </c>
      <c r="B30" s="24">
        <v>20599</v>
      </c>
      <c r="C30" s="36" t="s">
        <v>498</v>
      </c>
      <c r="D30" s="26">
        <v>8850.51</v>
      </c>
      <c r="E30" s="26"/>
      <c r="F30" s="26"/>
      <c r="G30" s="26"/>
      <c r="H30" s="26">
        <v>8850.51</v>
      </c>
    </row>
    <row r="31" spans="1:8" ht="16.5" customHeight="1">
      <c r="A31" s="23">
        <v>26</v>
      </c>
      <c r="B31" s="24">
        <v>2059999</v>
      </c>
      <c r="C31" s="36" t="s">
        <v>498</v>
      </c>
      <c r="D31" s="26">
        <v>8850.51</v>
      </c>
      <c r="E31" s="26"/>
      <c r="F31" s="26"/>
      <c r="G31" s="26"/>
      <c r="H31" s="26">
        <v>8850.51</v>
      </c>
    </row>
    <row r="32" spans="1:8" ht="16.5" customHeight="1">
      <c r="A32" s="23">
        <v>27</v>
      </c>
      <c r="B32" s="24"/>
      <c r="C32" s="36" t="s">
        <v>499</v>
      </c>
      <c r="D32" s="26">
        <v>1392.26</v>
      </c>
      <c r="E32" s="26"/>
      <c r="F32" s="26"/>
      <c r="G32" s="26"/>
      <c r="H32" s="26">
        <v>1392.26</v>
      </c>
    </row>
    <row r="33" spans="1:8" ht="16.5" customHeight="1">
      <c r="A33" s="23">
        <v>28</v>
      </c>
      <c r="B33" s="24" t="s">
        <v>111</v>
      </c>
      <c r="C33" s="24" t="s">
        <v>112</v>
      </c>
      <c r="D33" s="25">
        <v>803.49</v>
      </c>
      <c r="E33" s="25">
        <v>803.49</v>
      </c>
      <c r="F33" s="25">
        <v>758.49</v>
      </c>
      <c r="G33" s="25">
        <v>45</v>
      </c>
      <c r="H33" s="26"/>
    </row>
    <row r="34" spans="1:8" ht="16.5" customHeight="1">
      <c r="A34" s="23">
        <v>29</v>
      </c>
      <c r="B34" s="24" t="s">
        <v>113</v>
      </c>
      <c r="C34" s="24" t="s">
        <v>114</v>
      </c>
      <c r="D34" s="25">
        <v>803.49</v>
      </c>
      <c r="E34" s="25">
        <v>803.49</v>
      </c>
      <c r="F34" s="25">
        <v>758.49</v>
      </c>
      <c r="G34" s="25">
        <v>45</v>
      </c>
      <c r="H34" s="26"/>
    </row>
    <row r="35" spans="1:8" ht="16.5" customHeight="1">
      <c r="A35" s="23">
        <v>30</v>
      </c>
      <c r="B35" s="24" t="s">
        <v>115</v>
      </c>
      <c r="C35" s="24" t="s">
        <v>116</v>
      </c>
      <c r="D35" s="25">
        <v>803.49</v>
      </c>
      <c r="E35" s="25">
        <v>803.49</v>
      </c>
      <c r="F35" s="25">
        <v>758.49</v>
      </c>
      <c r="G35" s="25">
        <v>45</v>
      </c>
      <c r="H35" s="26"/>
    </row>
    <row r="36" spans="1:8" ht="16.5" customHeight="1">
      <c r="A36" s="23">
        <v>31</v>
      </c>
      <c r="B36" s="24" t="s">
        <v>117</v>
      </c>
      <c r="C36" s="24" t="s">
        <v>118</v>
      </c>
      <c r="D36" s="25">
        <v>43124.76</v>
      </c>
      <c r="E36" s="25">
        <v>43124.76</v>
      </c>
      <c r="F36" s="25">
        <v>43124.76</v>
      </c>
      <c r="G36" s="26"/>
      <c r="H36" s="26"/>
    </row>
    <row r="37" spans="1:8" ht="16.5" customHeight="1">
      <c r="A37" s="23">
        <v>32</v>
      </c>
      <c r="B37" s="24" t="s">
        <v>119</v>
      </c>
      <c r="C37" s="24" t="s">
        <v>120</v>
      </c>
      <c r="D37" s="25">
        <v>43124.76</v>
      </c>
      <c r="E37" s="25">
        <v>43124.76</v>
      </c>
      <c r="F37" s="25">
        <v>43124.76</v>
      </c>
      <c r="G37" s="26"/>
      <c r="H37" s="26"/>
    </row>
    <row r="38" spans="1:8" ht="16.5" customHeight="1">
      <c r="A38" s="23">
        <v>33</v>
      </c>
      <c r="B38" s="24" t="s">
        <v>121</v>
      </c>
      <c r="C38" s="24" t="s">
        <v>122</v>
      </c>
      <c r="D38" s="25">
        <v>28754.61</v>
      </c>
      <c r="E38" s="25">
        <v>28754.61</v>
      </c>
      <c r="F38" s="25">
        <v>28754.61</v>
      </c>
      <c r="G38" s="26"/>
      <c r="H38" s="26"/>
    </row>
    <row r="39" spans="1:8" ht="16.5" customHeight="1">
      <c r="A39" s="23">
        <v>34</v>
      </c>
      <c r="B39" s="24" t="s">
        <v>123</v>
      </c>
      <c r="C39" s="24" t="s">
        <v>124</v>
      </c>
      <c r="D39" s="25">
        <v>14370.15</v>
      </c>
      <c r="E39" s="25">
        <v>14370.15</v>
      </c>
      <c r="F39" s="25">
        <v>14370.15</v>
      </c>
      <c r="G39" s="26"/>
      <c r="H39" s="26"/>
    </row>
    <row r="40" spans="1:8" ht="16.5" customHeight="1">
      <c r="A40" s="23">
        <v>35</v>
      </c>
      <c r="B40" s="24" t="s">
        <v>129</v>
      </c>
      <c r="C40" s="24" t="s">
        <v>130</v>
      </c>
      <c r="D40" s="25">
        <v>34334.639999999999</v>
      </c>
      <c r="E40" s="25">
        <v>34334.639999999999</v>
      </c>
      <c r="F40" s="25">
        <v>34334.639999999999</v>
      </c>
      <c r="G40" s="26"/>
      <c r="H40" s="26"/>
    </row>
    <row r="41" spans="1:8" ht="16.5" customHeight="1">
      <c r="A41" s="23">
        <v>36</v>
      </c>
      <c r="B41" s="24" t="s">
        <v>131</v>
      </c>
      <c r="C41" s="24" t="s">
        <v>132</v>
      </c>
      <c r="D41" s="25">
        <v>34334.639999999999</v>
      </c>
      <c r="E41" s="25">
        <v>34334.639999999999</v>
      </c>
      <c r="F41" s="25">
        <v>34334.639999999999</v>
      </c>
      <c r="G41" s="26"/>
      <c r="H41" s="26"/>
    </row>
    <row r="42" spans="1:8" ht="16.5" customHeight="1">
      <c r="A42" s="23">
        <v>37</v>
      </c>
      <c r="B42" s="24" t="s">
        <v>133</v>
      </c>
      <c r="C42" s="24" t="s">
        <v>134</v>
      </c>
      <c r="D42" s="25">
        <v>34334.639999999999</v>
      </c>
      <c r="E42" s="25">
        <v>34334.639999999999</v>
      </c>
      <c r="F42" s="25">
        <v>34334.639999999999</v>
      </c>
      <c r="G42" s="26"/>
      <c r="H42" s="26"/>
    </row>
  </sheetData>
  <mergeCells count="7">
    <mergeCell ref="A1:H1"/>
    <mergeCell ref="B3:C3"/>
    <mergeCell ref="E3:G3"/>
    <mergeCell ref="A3:A4"/>
    <mergeCell ref="D3:D4"/>
    <mergeCell ref="H3:H4"/>
    <mergeCell ref="A2:F2"/>
  </mergeCells>
  <phoneticPr fontId="7" type="noConversion"/>
  <pageMargins left="0.7" right="0.26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E2" sqref="E2"/>
    </sheetView>
  </sheetViews>
  <sheetFormatPr defaultColWidth="8.875" defaultRowHeight="15"/>
  <cols>
    <col min="1" max="1" width="7.125" style="1" customWidth="1"/>
    <col min="2" max="2" width="12.5" style="2" customWidth="1"/>
    <col min="3" max="3" width="26.375" style="2" customWidth="1"/>
    <col min="4" max="4" width="12.875" style="3" customWidth="1"/>
    <col min="5" max="5" width="14.25" style="3" customWidth="1"/>
    <col min="6" max="6" width="14.125" style="3" customWidth="1"/>
  </cols>
  <sheetData>
    <row r="1" spans="1:6" ht="18" customHeight="1">
      <c r="A1" s="50" t="s">
        <v>155</v>
      </c>
      <c r="B1" s="50" t="s">
        <v>2</v>
      </c>
      <c r="C1" s="50" t="s">
        <v>2</v>
      </c>
      <c r="D1" s="50" t="s">
        <v>2</v>
      </c>
      <c r="E1" s="50" t="s">
        <v>2</v>
      </c>
      <c r="F1" s="50" t="s">
        <v>2</v>
      </c>
    </row>
    <row r="2" spans="1:6" ht="18" customHeight="1">
      <c r="A2" s="51" t="s">
        <v>1</v>
      </c>
      <c r="B2" s="50" t="s">
        <v>2</v>
      </c>
      <c r="C2" s="50" t="s">
        <v>2</v>
      </c>
      <c r="D2" s="50" t="s">
        <v>2</v>
      </c>
      <c r="E2" s="4" t="s">
        <v>411</v>
      </c>
      <c r="F2" s="4" t="s">
        <v>3</v>
      </c>
    </row>
    <row r="3" spans="1:6" ht="18" customHeight="1">
      <c r="A3" s="52" t="s">
        <v>4</v>
      </c>
      <c r="B3" s="52" t="s">
        <v>156</v>
      </c>
      <c r="C3" s="52" t="s">
        <v>2</v>
      </c>
      <c r="D3" s="52" t="s">
        <v>157</v>
      </c>
      <c r="E3" s="52" t="s">
        <v>2</v>
      </c>
      <c r="F3" s="52" t="s">
        <v>2</v>
      </c>
    </row>
    <row r="4" spans="1:6" ht="18" customHeight="1">
      <c r="A4" s="52" t="s">
        <v>9</v>
      </c>
      <c r="B4" s="14" t="s">
        <v>60</v>
      </c>
      <c r="C4" s="14" t="s">
        <v>61</v>
      </c>
      <c r="D4" s="14" t="s">
        <v>57</v>
      </c>
      <c r="E4" s="14" t="s">
        <v>153</v>
      </c>
      <c r="F4" s="14" t="s">
        <v>154</v>
      </c>
    </row>
    <row r="5" spans="1:6" ht="18" customHeight="1">
      <c r="A5" s="14" t="s">
        <v>9</v>
      </c>
      <c r="B5" s="14">
        <v>1</v>
      </c>
      <c r="C5" s="14">
        <v>2</v>
      </c>
      <c r="D5" s="14">
        <v>3</v>
      </c>
      <c r="E5" s="14">
        <v>4</v>
      </c>
      <c r="F5" s="14">
        <v>5</v>
      </c>
    </row>
    <row r="6" spans="1:6" ht="16.5" customHeight="1">
      <c r="A6" s="7">
        <v>1</v>
      </c>
      <c r="B6" s="8"/>
      <c r="C6" s="8" t="s">
        <v>57</v>
      </c>
      <c r="D6" s="9" t="s">
        <v>430</v>
      </c>
      <c r="E6" s="9" t="s">
        <v>431</v>
      </c>
      <c r="F6" s="9" t="s">
        <v>432</v>
      </c>
    </row>
    <row r="7" spans="1:6" ht="16.5" customHeight="1">
      <c r="A7" s="7">
        <v>2</v>
      </c>
      <c r="B7" s="8" t="s">
        <v>158</v>
      </c>
      <c r="C7" s="8" t="s">
        <v>159</v>
      </c>
      <c r="D7" s="9" t="s">
        <v>433</v>
      </c>
      <c r="E7" s="9" t="s">
        <v>434</v>
      </c>
      <c r="F7" s="9" t="s">
        <v>435</v>
      </c>
    </row>
    <row r="8" spans="1:6" ht="16.5" customHeight="1">
      <c r="A8" s="7">
        <v>3</v>
      </c>
      <c r="B8" s="8" t="s">
        <v>160</v>
      </c>
      <c r="C8" s="8" t="s">
        <v>161</v>
      </c>
      <c r="D8" s="9" t="s">
        <v>436</v>
      </c>
      <c r="E8" s="9" t="s">
        <v>436</v>
      </c>
      <c r="F8" s="9"/>
    </row>
    <row r="9" spans="1:6" ht="16.5" customHeight="1">
      <c r="A9" s="7">
        <v>4</v>
      </c>
      <c r="B9" s="8" t="s">
        <v>162</v>
      </c>
      <c r="C9" s="8" t="s">
        <v>163</v>
      </c>
      <c r="D9" s="9" t="s">
        <v>437</v>
      </c>
      <c r="E9" s="9" t="s">
        <v>437</v>
      </c>
      <c r="F9" s="9"/>
    </row>
    <row r="10" spans="1:6" ht="16.5" customHeight="1">
      <c r="A10" s="7">
        <v>5</v>
      </c>
      <c r="B10" s="8" t="s">
        <v>164</v>
      </c>
      <c r="C10" s="8" t="s">
        <v>165</v>
      </c>
      <c r="D10" s="9" t="s">
        <v>438</v>
      </c>
      <c r="E10" s="9" t="s">
        <v>438</v>
      </c>
      <c r="F10" s="9"/>
    </row>
    <row r="11" spans="1:6" ht="16.5" customHeight="1">
      <c r="A11" s="7">
        <v>6</v>
      </c>
      <c r="B11" s="8" t="s">
        <v>166</v>
      </c>
      <c r="C11" s="8" t="s">
        <v>167</v>
      </c>
      <c r="D11" s="9" t="s">
        <v>435</v>
      </c>
      <c r="E11" s="9"/>
      <c r="F11" s="9" t="s">
        <v>435</v>
      </c>
    </row>
    <row r="12" spans="1:6" ht="16.5" customHeight="1">
      <c r="A12" s="7">
        <v>7</v>
      </c>
      <c r="B12" s="8" t="s">
        <v>168</v>
      </c>
      <c r="C12" s="8" t="s">
        <v>169</v>
      </c>
      <c r="D12" s="9" t="s">
        <v>439</v>
      </c>
      <c r="E12" s="9" t="s">
        <v>439</v>
      </c>
      <c r="F12" s="9"/>
    </row>
    <row r="13" spans="1:6" ht="16.5" customHeight="1">
      <c r="A13" s="7">
        <v>8</v>
      </c>
      <c r="B13" s="8" t="s">
        <v>170</v>
      </c>
      <c r="C13" s="8" t="s">
        <v>171</v>
      </c>
      <c r="D13" s="9" t="s">
        <v>440</v>
      </c>
      <c r="E13" s="9" t="s">
        <v>440</v>
      </c>
      <c r="F13" s="9"/>
    </row>
    <row r="14" spans="1:6" ht="16.5" customHeight="1">
      <c r="A14" s="7">
        <v>9</v>
      </c>
      <c r="B14" s="8" t="s">
        <v>172</v>
      </c>
      <c r="C14" s="8" t="s">
        <v>173</v>
      </c>
      <c r="D14" s="9" t="s">
        <v>441</v>
      </c>
      <c r="E14" s="9" t="s">
        <v>441</v>
      </c>
      <c r="F14" s="9"/>
    </row>
    <row r="15" spans="1:6" ht="16.5" customHeight="1">
      <c r="A15" s="7">
        <v>10</v>
      </c>
      <c r="B15" s="8" t="s">
        <v>174</v>
      </c>
      <c r="C15" s="8" t="s">
        <v>175</v>
      </c>
      <c r="D15" s="9" t="s">
        <v>442</v>
      </c>
      <c r="E15" s="9" t="s">
        <v>442</v>
      </c>
      <c r="F15" s="9"/>
    </row>
    <row r="16" spans="1:6" ht="16.5" customHeight="1">
      <c r="A16" s="7">
        <v>11</v>
      </c>
      <c r="B16" s="8" t="s">
        <v>176</v>
      </c>
      <c r="C16" s="8" t="s">
        <v>177</v>
      </c>
      <c r="D16" s="9" t="s">
        <v>443</v>
      </c>
      <c r="E16" s="9" t="s">
        <v>443</v>
      </c>
      <c r="F16" s="9"/>
    </row>
    <row r="17" spans="1:6" ht="16.5" customHeight="1">
      <c r="A17" s="7">
        <v>12</v>
      </c>
      <c r="B17" s="8" t="s">
        <v>178</v>
      </c>
      <c r="C17" s="8" t="s">
        <v>134</v>
      </c>
      <c r="D17" s="9" t="s">
        <v>444</v>
      </c>
      <c r="E17" s="9" t="s">
        <v>444</v>
      </c>
      <c r="F17" s="9"/>
    </row>
    <row r="18" spans="1:6" ht="16.5" customHeight="1">
      <c r="A18" s="7">
        <v>13</v>
      </c>
      <c r="B18" s="8" t="s">
        <v>179</v>
      </c>
      <c r="C18" s="8" t="s">
        <v>180</v>
      </c>
      <c r="D18" s="9" t="s">
        <v>445</v>
      </c>
      <c r="E18" s="9" t="s">
        <v>445</v>
      </c>
      <c r="F18" s="9"/>
    </row>
    <row r="19" spans="1:6" ht="16.5" customHeight="1">
      <c r="A19" s="7">
        <v>14</v>
      </c>
      <c r="B19" s="8" t="s">
        <v>181</v>
      </c>
      <c r="C19" s="8" t="s">
        <v>182</v>
      </c>
      <c r="D19" s="9" t="s">
        <v>446</v>
      </c>
      <c r="E19" s="9"/>
      <c r="F19" s="9" t="s">
        <v>446</v>
      </c>
    </row>
    <row r="20" spans="1:6" ht="16.5" customHeight="1">
      <c r="A20" s="7">
        <v>15</v>
      </c>
      <c r="B20" s="8" t="s">
        <v>183</v>
      </c>
      <c r="C20" s="8" t="s">
        <v>184</v>
      </c>
      <c r="D20" s="9" t="s">
        <v>447</v>
      </c>
      <c r="E20" s="9"/>
      <c r="F20" s="9" t="s">
        <v>447</v>
      </c>
    </row>
    <row r="21" spans="1:6" ht="16.5" customHeight="1">
      <c r="A21" s="7">
        <v>16</v>
      </c>
      <c r="B21" s="8" t="s">
        <v>185</v>
      </c>
      <c r="C21" s="8" t="s">
        <v>186</v>
      </c>
      <c r="D21" s="9" t="s">
        <v>448</v>
      </c>
      <c r="E21" s="9"/>
      <c r="F21" s="9" t="s">
        <v>448</v>
      </c>
    </row>
    <row r="22" spans="1:6" ht="16.5" customHeight="1">
      <c r="A22" s="7">
        <v>17</v>
      </c>
      <c r="B22" s="8" t="s">
        <v>187</v>
      </c>
      <c r="C22" s="8" t="s">
        <v>188</v>
      </c>
      <c r="D22" s="9" t="s">
        <v>449</v>
      </c>
      <c r="E22" s="9"/>
      <c r="F22" s="9" t="s">
        <v>449</v>
      </c>
    </row>
    <row r="23" spans="1:6" ht="16.5" customHeight="1">
      <c r="A23" s="7">
        <v>18</v>
      </c>
      <c r="B23" s="8" t="s">
        <v>189</v>
      </c>
      <c r="C23" s="8" t="s">
        <v>190</v>
      </c>
      <c r="D23" s="9" t="s">
        <v>450</v>
      </c>
      <c r="E23" s="9"/>
      <c r="F23" s="9" t="s">
        <v>450</v>
      </c>
    </row>
    <row r="24" spans="1:6" ht="16.5" customHeight="1">
      <c r="A24" s="7">
        <v>19</v>
      </c>
      <c r="B24" s="8" t="s">
        <v>191</v>
      </c>
      <c r="C24" s="8" t="s">
        <v>192</v>
      </c>
      <c r="D24" s="9" t="s">
        <v>451</v>
      </c>
      <c r="E24" s="9"/>
      <c r="F24" s="9" t="s">
        <v>451</v>
      </c>
    </row>
    <row r="25" spans="1:6" ht="16.5" customHeight="1">
      <c r="A25" s="7">
        <v>20</v>
      </c>
      <c r="B25" s="8" t="s">
        <v>193</v>
      </c>
      <c r="C25" s="8" t="s">
        <v>194</v>
      </c>
      <c r="D25" s="9" t="s">
        <v>452</v>
      </c>
      <c r="E25" s="9"/>
      <c r="F25" s="9" t="s">
        <v>452</v>
      </c>
    </row>
    <row r="26" spans="1:6" ht="16.5" customHeight="1">
      <c r="A26" s="7">
        <v>21</v>
      </c>
      <c r="B26" s="8" t="s">
        <v>195</v>
      </c>
      <c r="C26" s="8" t="s">
        <v>196</v>
      </c>
      <c r="D26" s="9" t="s">
        <v>453</v>
      </c>
      <c r="E26" s="9"/>
      <c r="F26" s="9" t="s">
        <v>453</v>
      </c>
    </row>
    <row r="27" spans="1:6" ht="16.5" customHeight="1">
      <c r="A27" s="7">
        <v>22</v>
      </c>
      <c r="B27" s="8" t="s">
        <v>197</v>
      </c>
      <c r="C27" s="8" t="s">
        <v>198</v>
      </c>
      <c r="D27" s="9" t="s">
        <v>454</v>
      </c>
      <c r="E27" s="9"/>
      <c r="F27" s="9" t="s">
        <v>454</v>
      </c>
    </row>
    <row r="28" spans="1:6" ht="16.5" customHeight="1">
      <c r="A28" s="7">
        <v>23</v>
      </c>
      <c r="B28" s="8" t="s">
        <v>199</v>
      </c>
      <c r="C28" s="8" t="s">
        <v>200</v>
      </c>
      <c r="D28" s="9" t="s">
        <v>455</v>
      </c>
      <c r="E28" s="9"/>
      <c r="F28" s="9" t="s">
        <v>455</v>
      </c>
    </row>
    <row r="29" spans="1:6" ht="16.5" customHeight="1">
      <c r="A29" s="7">
        <v>24</v>
      </c>
      <c r="B29" s="8" t="s">
        <v>201</v>
      </c>
      <c r="C29" s="8" t="s">
        <v>202</v>
      </c>
      <c r="D29" s="9" t="s">
        <v>456</v>
      </c>
      <c r="E29" s="9"/>
      <c r="F29" s="9" t="s">
        <v>456</v>
      </c>
    </row>
    <row r="30" spans="1:6" ht="16.5" customHeight="1">
      <c r="A30" s="7">
        <v>25</v>
      </c>
      <c r="B30" s="8" t="s">
        <v>203</v>
      </c>
      <c r="C30" s="8" t="s">
        <v>204</v>
      </c>
      <c r="D30" s="9" t="s">
        <v>406</v>
      </c>
      <c r="E30" s="9"/>
      <c r="F30" s="9" t="s">
        <v>406</v>
      </c>
    </row>
    <row r="31" spans="1:6" ht="16.5" customHeight="1">
      <c r="A31" s="7">
        <v>26</v>
      </c>
      <c r="B31" s="8" t="s">
        <v>205</v>
      </c>
      <c r="C31" s="8" t="s">
        <v>206</v>
      </c>
      <c r="D31" s="9" t="s">
        <v>406</v>
      </c>
      <c r="E31" s="9"/>
      <c r="F31" s="9" t="s">
        <v>406</v>
      </c>
    </row>
    <row r="32" spans="1:6" ht="16.5" customHeight="1">
      <c r="A32" s="7">
        <v>27</v>
      </c>
      <c r="B32" s="8" t="s">
        <v>207</v>
      </c>
      <c r="C32" s="8" t="s">
        <v>208</v>
      </c>
      <c r="D32" s="9" t="s">
        <v>457</v>
      </c>
      <c r="E32" s="9"/>
      <c r="F32" s="9" t="s">
        <v>457</v>
      </c>
    </row>
    <row r="33" spans="1:6" ht="16.5" customHeight="1">
      <c r="A33" s="7">
        <v>28</v>
      </c>
      <c r="B33" s="8" t="s">
        <v>209</v>
      </c>
      <c r="C33" s="8" t="s">
        <v>210</v>
      </c>
      <c r="D33" s="9" t="s">
        <v>458</v>
      </c>
      <c r="E33" s="9"/>
      <c r="F33" s="9" t="s">
        <v>458</v>
      </c>
    </row>
    <row r="34" spans="1:6" ht="16.5" customHeight="1">
      <c r="A34" s="7">
        <v>29</v>
      </c>
      <c r="B34" s="8" t="s">
        <v>211</v>
      </c>
      <c r="C34" s="8" t="s">
        <v>212</v>
      </c>
      <c r="D34" s="9" t="s">
        <v>459</v>
      </c>
      <c r="E34" s="9"/>
      <c r="F34" s="9" t="s">
        <v>459</v>
      </c>
    </row>
    <row r="35" spans="1:6" ht="16.5" customHeight="1">
      <c r="A35" s="7">
        <v>30</v>
      </c>
      <c r="B35" s="8" t="s">
        <v>213</v>
      </c>
      <c r="C35" s="8" t="s">
        <v>214</v>
      </c>
      <c r="D35" s="9" t="s">
        <v>460</v>
      </c>
      <c r="E35" s="9"/>
      <c r="F35" s="9" t="s">
        <v>460</v>
      </c>
    </row>
    <row r="36" spans="1:6" ht="16.5" customHeight="1">
      <c r="A36" s="7">
        <v>31</v>
      </c>
      <c r="B36" s="8" t="s">
        <v>215</v>
      </c>
      <c r="C36" s="8" t="s">
        <v>216</v>
      </c>
      <c r="D36" s="9" t="s">
        <v>461</v>
      </c>
      <c r="E36" s="9"/>
      <c r="F36" s="9" t="s">
        <v>461</v>
      </c>
    </row>
    <row r="37" spans="1:6" ht="16.5" customHeight="1">
      <c r="A37" s="7">
        <v>32</v>
      </c>
      <c r="B37" s="8" t="s">
        <v>217</v>
      </c>
      <c r="C37" s="8" t="s">
        <v>218</v>
      </c>
      <c r="D37" s="9" t="s">
        <v>462</v>
      </c>
      <c r="E37" s="9"/>
      <c r="F37" s="9" t="s">
        <v>462</v>
      </c>
    </row>
    <row r="38" spans="1:6" ht="16.5" customHeight="1">
      <c r="A38" s="7">
        <v>33</v>
      </c>
      <c r="B38" s="8" t="s">
        <v>219</v>
      </c>
      <c r="C38" s="8" t="s">
        <v>220</v>
      </c>
      <c r="D38" s="9" t="s">
        <v>463</v>
      </c>
      <c r="E38" s="9"/>
      <c r="F38" s="9" t="s">
        <v>463</v>
      </c>
    </row>
    <row r="39" spans="1:6" ht="16.5" customHeight="1">
      <c r="A39" s="7">
        <v>34</v>
      </c>
      <c r="B39" s="8" t="s">
        <v>221</v>
      </c>
      <c r="C39" s="8" t="s">
        <v>222</v>
      </c>
      <c r="D39" s="9" t="s">
        <v>464</v>
      </c>
      <c r="E39" s="9"/>
      <c r="F39" s="9" t="s">
        <v>464</v>
      </c>
    </row>
    <row r="40" spans="1:6" ht="16.5" customHeight="1">
      <c r="A40" s="7">
        <v>35</v>
      </c>
      <c r="B40" s="8" t="s">
        <v>223</v>
      </c>
      <c r="C40" s="8" t="s">
        <v>224</v>
      </c>
      <c r="D40" s="9" t="s">
        <v>465</v>
      </c>
      <c r="E40" s="9"/>
      <c r="F40" s="9" t="s">
        <v>465</v>
      </c>
    </row>
    <row r="41" spans="1:6" ht="16.5" customHeight="1">
      <c r="A41" s="7">
        <v>36</v>
      </c>
      <c r="B41" s="8" t="s">
        <v>225</v>
      </c>
      <c r="C41" s="8" t="s">
        <v>226</v>
      </c>
      <c r="D41" s="9" t="s">
        <v>466</v>
      </c>
      <c r="E41" s="9"/>
      <c r="F41" s="9" t="s">
        <v>466</v>
      </c>
    </row>
    <row r="42" spans="1:6" ht="16.5" customHeight="1">
      <c r="A42" s="7">
        <v>37</v>
      </c>
      <c r="B42" s="8" t="s">
        <v>227</v>
      </c>
      <c r="C42" s="8" t="s">
        <v>228</v>
      </c>
      <c r="D42" s="9" t="s">
        <v>467</v>
      </c>
      <c r="E42" s="9"/>
      <c r="F42" s="9" t="s">
        <v>467</v>
      </c>
    </row>
    <row r="43" spans="1:6" ht="16.5" customHeight="1">
      <c r="A43" s="7">
        <v>38</v>
      </c>
      <c r="B43" s="8" t="s">
        <v>229</v>
      </c>
      <c r="C43" s="8" t="s">
        <v>230</v>
      </c>
      <c r="D43" s="9" t="s">
        <v>468</v>
      </c>
      <c r="E43" s="9"/>
      <c r="F43" s="9" t="s">
        <v>468</v>
      </c>
    </row>
    <row r="44" spans="1:6" ht="16.5" customHeight="1">
      <c r="A44" s="7">
        <v>39</v>
      </c>
      <c r="B44" s="8" t="s">
        <v>231</v>
      </c>
      <c r="C44" s="8" t="s">
        <v>232</v>
      </c>
      <c r="D44" s="9" t="s">
        <v>469</v>
      </c>
      <c r="E44" s="9"/>
      <c r="F44" s="9" t="s">
        <v>469</v>
      </c>
    </row>
    <row r="45" spans="1:6" ht="16.5" customHeight="1">
      <c r="A45" s="7">
        <v>40</v>
      </c>
      <c r="B45" s="8" t="s">
        <v>233</v>
      </c>
      <c r="C45" s="8" t="s">
        <v>234</v>
      </c>
      <c r="D45" s="9" t="s">
        <v>470</v>
      </c>
      <c r="E45" s="9"/>
      <c r="F45" s="9" t="s">
        <v>470</v>
      </c>
    </row>
    <row r="46" spans="1:6" ht="16.5" customHeight="1">
      <c r="A46" s="7">
        <v>41</v>
      </c>
      <c r="B46" s="8" t="s">
        <v>235</v>
      </c>
      <c r="C46" s="8" t="s">
        <v>236</v>
      </c>
      <c r="D46" s="9" t="s">
        <v>471</v>
      </c>
      <c r="E46" s="9" t="s">
        <v>472</v>
      </c>
      <c r="F46" s="9" t="s">
        <v>473</v>
      </c>
    </row>
    <row r="47" spans="1:6" ht="16.5" customHeight="1">
      <c r="A47" s="7">
        <v>42</v>
      </c>
      <c r="B47" s="8" t="s">
        <v>237</v>
      </c>
      <c r="C47" s="8" t="s">
        <v>238</v>
      </c>
      <c r="D47" s="9" t="s">
        <v>474</v>
      </c>
      <c r="E47" s="9" t="s">
        <v>474</v>
      </c>
      <c r="F47" s="9"/>
    </row>
    <row r="48" spans="1:6" ht="16.5" customHeight="1">
      <c r="A48" s="7">
        <v>43</v>
      </c>
      <c r="B48" s="8" t="s">
        <v>239</v>
      </c>
      <c r="C48" s="8" t="s">
        <v>240</v>
      </c>
      <c r="D48" s="9" t="s">
        <v>475</v>
      </c>
      <c r="E48" s="9" t="s">
        <v>475</v>
      </c>
      <c r="F48" s="9"/>
    </row>
    <row r="49" spans="1:6" ht="16.5" customHeight="1">
      <c r="A49" s="7">
        <v>44</v>
      </c>
      <c r="B49" s="8" t="s">
        <v>241</v>
      </c>
      <c r="C49" s="8" t="s">
        <v>242</v>
      </c>
      <c r="D49" s="9" t="s">
        <v>473</v>
      </c>
      <c r="E49" s="9"/>
      <c r="F49" s="9" t="s">
        <v>473</v>
      </c>
    </row>
    <row r="50" spans="1:6" ht="16.5" customHeight="1">
      <c r="A50" s="7">
        <v>45</v>
      </c>
      <c r="B50" s="8" t="s">
        <v>243</v>
      </c>
      <c r="C50" s="8" t="s">
        <v>244</v>
      </c>
      <c r="D50" s="9" t="s">
        <v>476</v>
      </c>
      <c r="E50" s="9"/>
      <c r="F50" s="9" t="s">
        <v>476</v>
      </c>
    </row>
    <row r="51" spans="1:6" ht="16.5" customHeight="1">
      <c r="A51" s="7">
        <v>46</v>
      </c>
      <c r="B51" s="8" t="s">
        <v>245</v>
      </c>
      <c r="C51" s="8" t="s">
        <v>246</v>
      </c>
      <c r="D51" s="9" t="s">
        <v>477</v>
      </c>
      <c r="E51" s="9"/>
      <c r="F51" s="9" t="s">
        <v>477</v>
      </c>
    </row>
    <row r="52" spans="1:6" ht="16.5" customHeight="1">
      <c r="A52" s="7">
        <v>47</v>
      </c>
      <c r="B52" s="8" t="s">
        <v>478</v>
      </c>
      <c r="C52" s="8" t="s">
        <v>253</v>
      </c>
      <c r="D52" s="9" t="s">
        <v>479</v>
      </c>
      <c r="E52" s="9"/>
      <c r="F52" s="9" t="s">
        <v>479</v>
      </c>
    </row>
    <row r="53" spans="1:6" ht="16.5" customHeight="1">
      <c r="A53" s="7">
        <v>48</v>
      </c>
      <c r="B53" s="8" t="s">
        <v>247</v>
      </c>
      <c r="C53" s="8" t="s">
        <v>248</v>
      </c>
      <c r="D53" s="9" t="s">
        <v>480</v>
      </c>
      <c r="E53" s="9"/>
      <c r="F53" s="9" t="s">
        <v>480</v>
      </c>
    </row>
    <row r="54" spans="1:6" ht="16.5" customHeight="1">
      <c r="A54" s="7">
        <v>49</v>
      </c>
      <c r="B54" s="8" t="s">
        <v>249</v>
      </c>
      <c r="C54" s="8" t="s">
        <v>250</v>
      </c>
      <c r="D54" s="9" t="s">
        <v>481</v>
      </c>
      <c r="E54" s="9"/>
      <c r="F54" s="9" t="s">
        <v>481</v>
      </c>
    </row>
    <row r="55" spans="1:6" ht="16.5" customHeight="1">
      <c r="A55" s="7">
        <v>50</v>
      </c>
      <c r="B55" s="8" t="s">
        <v>251</v>
      </c>
      <c r="C55" s="8" t="s">
        <v>246</v>
      </c>
      <c r="D55" s="9" t="s">
        <v>482</v>
      </c>
      <c r="E55" s="9"/>
      <c r="F55" s="9" t="s">
        <v>482</v>
      </c>
    </row>
    <row r="56" spans="1:6" ht="16.5" customHeight="1">
      <c r="A56" s="7">
        <v>51</v>
      </c>
      <c r="B56" s="8" t="s">
        <v>252</v>
      </c>
      <c r="C56" s="8" t="s">
        <v>253</v>
      </c>
      <c r="D56" s="9" t="s">
        <v>483</v>
      </c>
      <c r="E56" s="9"/>
      <c r="F56" s="9" t="s">
        <v>483</v>
      </c>
    </row>
    <row r="57" spans="1:6" ht="16.5" customHeight="1">
      <c r="A57" s="7">
        <v>52</v>
      </c>
      <c r="B57" s="8" t="s">
        <v>254</v>
      </c>
      <c r="C57" s="8" t="s">
        <v>255</v>
      </c>
      <c r="D57" s="9" t="s">
        <v>484</v>
      </c>
      <c r="E57" s="9"/>
      <c r="F57" s="9" t="s">
        <v>484</v>
      </c>
    </row>
    <row r="58" spans="1:6" ht="16.5" customHeight="1">
      <c r="A58" s="7">
        <v>53</v>
      </c>
      <c r="B58" s="8" t="s">
        <v>256</v>
      </c>
      <c r="C58" s="8" t="s">
        <v>257</v>
      </c>
      <c r="D58" s="9" t="s">
        <v>485</v>
      </c>
      <c r="E58" s="9"/>
      <c r="F58" s="9" t="s">
        <v>485</v>
      </c>
    </row>
    <row r="59" spans="1:6" ht="16.5" customHeight="1">
      <c r="A59" s="7">
        <v>54</v>
      </c>
      <c r="B59" s="8" t="s">
        <v>486</v>
      </c>
      <c r="C59" s="8" t="s">
        <v>487</v>
      </c>
      <c r="D59" s="9" t="s">
        <v>488</v>
      </c>
      <c r="E59" s="9"/>
      <c r="F59" s="9" t="s">
        <v>488</v>
      </c>
    </row>
    <row r="60" spans="1:6" ht="16.5" customHeight="1">
      <c r="A60" s="7">
        <v>55</v>
      </c>
      <c r="B60" s="8" t="s">
        <v>258</v>
      </c>
      <c r="C60" s="8" t="s">
        <v>259</v>
      </c>
      <c r="D60" s="9" t="s">
        <v>489</v>
      </c>
      <c r="E60" s="9"/>
      <c r="F60" s="9" t="s">
        <v>489</v>
      </c>
    </row>
    <row r="61" spans="1:6" ht="16.5" customHeight="1">
      <c r="A61" s="7">
        <v>56</v>
      </c>
      <c r="B61" s="8" t="s">
        <v>260</v>
      </c>
      <c r="C61" s="8" t="s">
        <v>261</v>
      </c>
      <c r="D61" s="9" t="s">
        <v>459</v>
      </c>
      <c r="E61" s="9"/>
      <c r="F61" s="9" t="s">
        <v>459</v>
      </c>
    </row>
    <row r="62" spans="1:6" ht="16.5" customHeight="1">
      <c r="A62" s="7">
        <v>57</v>
      </c>
      <c r="B62" s="8" t="s">
        <v>262</v>
      </c>
      <c r="C62" s="8" t="s">
        <v>261</v>
      </c>
      <c r="D62" s="9" t="s">
        <v>459</v>
      </c>
      <c r="E62" s="9"/>
      <c r="F62" s="9" t="s">
        <v>459</v>
      </c>
    </row>
  </sheetData>
  <mergeCells count="5">
    <mergeCell ref="A1:F1"/>
    <mergeCell ref="A2:D2"/>
    <mergeCell ref="B3:C3"/>
    <mergeCell ref="D3:F3"/>
    <mergeCell ref="A3:A4"/>
  </mergeCells>
  <phoneticPr fontId="7" type="noConversion"/>
  <pageMargins left="0.62" right="0.41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90"/>
  <sheetViews>
    <sheetView workbookViewId="0">
      <selection activeCell="E8" sqref="E8"/>
    </sheetView>
  </sheetViews>
  <sheetFormatPr defaultColWidth="8.875" defaultRowHeight="15"/>
  <cols>
    <col min="1" max="1" width="7.125" style="1" customWidth="1"/>
    <col min="2" max="2" width="16.125" style="2" customWidth="1"/>
    <col min="3" max="3" width="18.75" style="2" customWidth="1"/>
    <col min="4" max="4" width="18.75" style="3" customWidth="1"/>
    <col min="5" max="5" width="21.5" style="3" customWidth="1"/>
    <col min="6" max="6" width="21.75" style="3" customWidth="1"/>
  </cols>
  <sheetData>
    <row r="1" spans="1:6" ht="18" customHeight="1">
      <c r="A1" s="50" t="s">
        <v>263</v>
      </c>
      <c r="B1" s="50" t="s">
        <v>2</v>
      </c>
      <c r="C1" s="50" t="s">
        <v>2</v>
      </c>
      <c r="D1" s="50" t="s">
        <v>2</v>
      </c>
      <c r="E1" s="50" t="s">
        <v>2</v>
      </c>
      <c r="F1" s="50" t="s">
        <v>2</v>
      </c>
    </row>
    <row r="2" spans="1:6" ht="18" customHeight="1">
      <c r="A2" s="51" t="s">
        <v>1</v>
      </c>
      <c r="B2" s="50" t="s">
        <v>2</v>
      </c>
      <c r="C2" s="50" t="s">
        <v>2</v>
      </c>
      <c r="D2" s="50" t="s">
        <v>2</v>
      </c>
      <c r="E2" s="4" t="s">
        <v>411</v>
      </c>
      <c r="F2" s="4" t="s">
        <v>3</v>
      </c>
    </row>
    <row r="3" spans="1:6" ht="18" customHeight="1">
      <c r="A3" s="52" t="s">
        <v>4</v>
      </c>
      <c r="B3" s="52" t="s">
        <v>264</v>
      </c>
      <c r="C3" s="52" t="s">
        <v>2</v>
      </c>
      <c r="D3" s="52" t="s">
        <v>265</v>
      </c>
      <c r="E3" s="52" t="s">
        <v>2</v>
      </c>
      <c r="F3" s="52" t="s">
        <v>2</v>
      </c>
    </row>
    <row r="4" spans="1:6" ht="18" customHeight="1">
      <c r="A4" s="52" t="s">
        <v>2</v>
      </c>
      <c r="B4" s="14" t="s">
        <v>60</v>
      </c>
      <c r="C4" s="14" t="s">
        <v>61</v>
      </c>
      <c r="D4" s="14" t="s">
        <v>57</v>
      </c>
      <c r="E4" s="14" t="s">
        <v>153</v>
      </c>
      <c r="F4" s="14" t="s">
        <v>154</v>
      </c>
    </row>
    <row r="5" spans="1:6" ht="18" customHeight="1">
      <c r="A5" s="14" t="s">
        <v>9</v>
      </c>
      <c r="B5" s="14">
        <v>1</v>
      </c>
      <c r="C5" s="14">
        <v>2</v>
      </c>
      <c r="D5" s="14">
        <v>3</v>
      </c>
      <c r="E5" s="14">
        <v>4</v>
      </c>
      <c r="F5" s="14">
        <v>5</v>
      </c>
    </row>
    <row r="6" spans="1:6" ht="16.5" customHeight="1">
      <c r="A6" s="7">
        <v>1</v>
      </c>
      <c r="B6" s="8"/>
      <c r="C6" s="8" t="s">
        <v>57</v>
      </c>
      <c r="D6" s="13">
        <v>414955.92757</v>
      </c>
      <c r="E6" s="13">
        <v>382669.941016</v>
      </c>
      <c r="F6" s="13">
        <v>32285.986553999999</v>
      </c>
    </row>
    <row r="7" spans="1:6" ht="16.5" customHeight="1">
      <c r="A7" s="7">
        <v>2</v>
      </c>
      <c r="B7" s="8" t="s">
        <v>266</v>
      </c>
      <c r="C7" s="8" t="s">
        <v>267</v>
      </c>
      <c r="D7" s="13">
        <v>3112.6931</v>
      </c>
      <c r="E7" s="13">
        <v>3027.6931</v>
      </c>
      <c r="F7" s="13">
        <v>85</v>
      </c>
    </row>
    <row r="8" spans="1:6" ht="16.5" customHeight="1">
      <c r="A8" s="7">
        <v>3</v>
      </c>
      <c r="B8" s="8" t="s">
        <v>268</v>
      </c>
      <c r="C8" s="8" t="s">
        <v>269</v>
      </c>
      <c r="D8" s="13">
        <v>2120.4704000000002</v>
      </c>
      <c r="E8" s="13">
        <v>2120.4704000000002</v>
      </c>
      <c r="F8" s="9">
        <v>0</v>
      </c>
    </row>
    <row r="9" spans="1:6" ht="16.5" customHeight="1">
      <c r="A9" s="7">
        <v>4</v>
      </c>
      <c r="B9" s="8" t="s">
        <v>270</v>
      </c>
      <c r="C9" s="8" t="s">
        <v>271</v>
      </c>
      <c r="D9" s="13">
        <v>521.41660000000002</v>
      </c>
      <c r="E9" s="13">
        <v>521.41660000000002</v>
      </c>
      <c r="F9" s="9">
        <v>0</v>
      </c>
    </row>
    <row r="10" spans="1:6" ht="16.5" customHeight="1">
      <c r="A10" s="7">
        <v>5</v>
      </c>
      <c r="B10" s="8" t="s">
        <v>272</v>
      </c>
      <c r="C10" s="8" t="s">
        <v>134</v>
      </c>
      <c r="D10" s="13">
        <v>274.11239999999998</v>
      </c>
      <c r="E10" s="13">
        <v>274.11239999999998</v>
      </c>
      <c r="F10" s="9">
        <v>0</v>
      </c>
    </row>
    <row r="11" spans="1:6" ht="16.5" customHeight="1">
      <c r="A11" s="7">
        <v>6</v>
      </c>
      <c r="B11" s="8" t="s">
        <v>273</v>
      </c>
      <c r="C11" s="8" t="s">
        <v>180</v>
      </c>
      <c r="D11" s="13">
        <v>196.69370000000001</v>
      </c>
      <c r="E11" s="13">
        <v>111.69370000000001</v>
      </c>
      <c r="F11" s="13">
        <v>85</v>
      </c>
    </row>
    <row r="12" spans="1:6" ht="16.5" customHeight="1">
      <c r="A12" s="7">
        <v>7</v>
      </c>
      <c r="B12" s="8" t="s">
        <v>274</v>
      </c>
      <c r="C12" s="8" t="s">
        <v>275</v>
      </c>
      <c r="D12" s="13">
        <v>267.25779999999997</v>
      </c>
      <c r="E12" s="9">
        <v>0</v>
      </c>
      <c r="F12" s="13">
        <v>267.25779999999997</v>
      </c>
    </row>
    <row r="13" spans="1:6" ht="16.5" customHeight="1">
      <c r="A13" s="7">
        <v>8</v>
      </c>
      <c r="B13" s="8" t="s">
        <v>276</v>
      </c>
      <c r="C13" s="8" t="s">
        <v>277</v>
      </c>
      <c r="D13" s="13">
        <v>210.15780000000001</v>
      </c>
      <c r="E13" s="9">
        <v>0</v>
      </c>
      <c r="F13" s="13">
        <v>210.15780000000001</v>
      </c>
    </row>
    <row r="14" spans="1:6" ht="16.5" customHeight="1">
      <c r="A14" s="7">
        <v>9</v>
      </c>
      <c r="B14" s="8" t="s">
        <v>278</v>
      </c>
      <c r="C14" s="8" t="s">
        <v>212</v>
      </c>
      <c r="D14" s="13">
        <v>2</v>
      </c>
      <c r="E14" s="9">
        <v>0</v>
      </c>
      <c r="F14" s="13">
        <v>2</v>
      </c>
    </row>
    <row r="15" spans="1:6" ht="16.5" customHeight="1">
      <c r="A15" s="7">
        <v>10</v>
      </c>
      <c r="B15" s="8" t="s">
        <v>279</v>
      </c>
      <c r="C15" s="8" t="s">
        <v>214</v>
      </c>
      <c r="D15" s="13">
        <v>1</v>
      </c>
      <c r="E15" s="9">
        <v>0</v>
      </c>
      <c r="F15" s="13">
        <v>1</v>
      </c>
    </row>
    <row r="16" spans="1:6" ht="16.5" customHeight="1">
      <c r="A16" s="7">
        <v>11</v>
      </c>
      <c r="B16" s="8" t="s">
        <v>280</v>
      </c>
      <c r="C16" s="8" t="s">
        <v>281</v>
      </c>
      <c r="D16" s="9"/>
      <c r="E16" s="9">
        <v>0</v>
      </c>
      <c r="F16" s="9">
        <v>0</v>
      </c>
    </row>
    <row r="17" spans="1:6" ht="16.5" customHeight="1">
      <c r="A17" s="7">
        <v>12</v>
      </c>
      <c r="B17" s="8" t="s">
        <v>282</v>
      </c>
      <c r="C17" s="8" t="s">
        <v>224</v>
      </c>
      <c r="D17" s="9"/>
      <c r="E17" s="9">
        <v>0</v>
      </c>
      <c r="F17" s="9">
        <v>0</v>
      </c>
    </row>
    <row r="18" spans="1:6" ht="16.5" customHeight="1">
      <c r="A18" s="7">
        <v>13</v>
      </c>
      <c r="B18" s="8" t="s">
        <v>283</v>
      </c>
      <c r="C18" s="8" t="s">
        <v>216</v>
      </c>
      <c r="D18" s="13">
        <v>3</v>
      </c>
      <c r="E18" s="9">
        <v>0</v>
      </c>
      <c r="F18" s="13">
        <v>3</v>
      </c>
    </row>
    <row r="19" spans="1:6" ht="16.5" customHeight="1">
      <c r="A19" s="7">
        <v>14</v>
      </c>
      <c r="B19" s="8" t="s">
        <v>284</v>
      </c>
      <c r="C19" s="8" t="s">
        <v>204</v>
      </c>
      <c r="D19" s="13">
        <v>3.9</v>
      </c>
      <c r="E19" s="9">
        <v>0</v>
      </c>
      <c r="F19" s="13">
        <v>3.9</v>
      </c>
    </row>
    <row r="20" spans="1:6" ht="16.5" customHeight="1">
      <c r="A20" s="7">
        <v>15</v>
      </c>
      <c r="B20" s="8" t="s">
        <v>285</v>
      </c>
      <c r="C20" s="8" t="s">
        <v>286</v>
      </c>
      <c r="D20" s="9"/>
      <c r="E20" s="9">
        <v>0</v>
      </c>
      <c r="F20" s="9">
        <v>0</v>
      </c>
    </row>
    <row r="21" spans="1:6" ht="16.5" customHeight="1">
      <c r="A21" s="7">
        <v>16</v>
      </c>
      <c r="B21" s="8" t="s">
        <v>287</v>
      </c>
      <c r="C21" s="8" t="s">
        <v>288</v>
      </c>
      <c r="D21" s="9"/>
      <c r="E21" s="9">
        <v>0</v>
      </c>
      <c r="F21" s="9">
        <v>0</v>
      </c>
    </row>
    <row r="22" spans="1:6" ht="16.5" customHeight="1">
      <c r="A22" s="7">
        <v>17</v>
      </c>
      <c r="B22" s="8" t="s">
        <v>289</v>
      </c>
      <c r="C22" s="8" t="s">
        <v>228</v>
      </c>
      <c r="D22" s="13">
        <v>5</v>
      </c>
      <c r="E22" s="9">
        <v>0</v>
      </c>
      <c r="F22" s="13">
        <v>5</v>
      </c>
    </row>
    <row r="23" spans="1:6" ht="16.5" customHeight="1">
      <c r="A23" s="7">
        <v>18</v>
      </c>
      <c r="B23" s="8" t="s">
        <v>290</v>
      </c>
      <c r="C23" s="8" t="s">
        <v>208</v>
      </c>
      <c r="D23" s="13">
        <v>1.6</v>
      </c>
      <c r="E23" s="9">
        <v>0</v>
      </c>
      <c r="F23" s="13">
        <v>1.6</v>
      </c>
    </row>
    <row r="24" spans="1:6" ht="16.5" customHeight="1">
      <c r="A24" s="7">
        <v>19</v>
      </c>
      <c r="B24" s="8" t="s">
        <v>291</v>
      </c>
      <c r="C24" s="8" t="s">
        <v>234</v>
      </c>
      <c r="D24" s="13">
        <v>40.6</v>
      </c>
      <c r="E24" s="9">
        <v>0</v>
      </c>
      <c r="F24" s="13">
        <v>40.6</v>
      </c>
    </row>
    <row r="25" spans="1:6" ht="16.5" customHeight="1">
      <c r="A25" s="7">
        <v>20</v>
      </c>
      <c r="B25" s="8" t="s">
        <v>292</v>
      </c>
      <c r="C25" s="8" t="s">
        <v>293</v>
      </c>
      <c r="D25" s="13">
        <v>10</v>
      </c>
      <c r="E25" s="9">
        <v>0</v>
      </c>
      <c r="F25" s="13">
        <v>10</v>
      </c>
    </row>
    <row r="26" spans="1:6" ht="16.5" customHeight="1">
      <c r="A26" s="7">
        <v>21</v>
      </c>
      <c r="B26" s="8" t="s">
        <v>294</v>
      </c>
      <c r="C26" s="8" t="s">
        <v>250</v>
      </c>
      <c r="D26" s="9"/>
      <c r="E26" s="9">
        <v>0</v>
      </c>
      <c r="F26" s="9">
        <v>0</v>
      </c>
    </row>
    <row r="27" spans="1:6" ht="16.5" customHeight="1">
      <c r="A27" s="7">
        <v>22</v>
      </c>
      <c r="B27" s="8" t="s">
        <v>295</v>
      </c>
      <c r="C27" s="8" t="s">
        <v>296</v>
      </c>
      <c r="D27" s="9"/>
      <c r="E27" s="9">
        <v>0</v>
      </c>
      <c r="F27" s="9">
        <v>0</v>
      </c>
    </row>
    <row r="28" spans="1:6" ht="16.5" customHeight="1">
      <c r="A28" s="7">
        <v>23</v>
      </c>
      <c r="B28" s="8" t="s">
        <v>297</v>
      </c>
      <c r="C28" s="8" t="s">
        <v>298</v>
      </c>
      <c r="D28" s="9"/>
      <c r="E28" s="9">
        <v>0</v>
      </c>
      <c r="F28" s="9">
        <v>0</v>
      </c>
    </row>
    <row r="29" spans="1:6" ht="16.5" customHeight="1">
      <c r="A29" s="7">
        <v>24</v>
      </c>
      <c r="B29" s="8" t="s">
        <v>299</v>
      </c>
      <c r="C29" s="8" t="s">
        <v>300</v>
      </c>
      <c r="D29" s="9"/>
      <c r="E29" s="9">
        <v>0</v>
      </c>
      <c r="F29" s="9">
        <v>0</v>
      </c>
    </row>
    <row r="30" spans="1:6" ht="16.5" customHeight="1">
      <c r="A30" s="7">
        <v>25</v>
      </c>
      <c r="B30" s="8" t="s">
        <v>301</v>
      </c>
      <c r="C30" s="8" t="s">
        <v>302</v>
      </c>
      <c r="D30" s="13">
        <v>10</v>
      </c>
      <c r="E30" s="9">
        <v>0</v>
      </c>
      <c r="F30" s="13">
        <v>10</v>
      </c>
    </row>
    <row r="31" spans="1:6" ht="16.5" customHeight="1">
      <c r="A31" s="7">
        <v>26</v>
      </c>
      <c r="B31" s="8" t="s">
        <v>303</v>
      </c>
      <c r="C31" s="8" t="s">
        <v>255</v>
      </c>
      <c r="D31" s="9"/>
      <c r="E31" s="9">
        <v>0</v>
      </c>
      <c r="F31" s="9">
        <v>0</v>
      </c>
    </row>
    <row r="32" spans="1:6" ht="16.5" customHeight="1">
      <c r="A32" s="7">
        <v>27</v>
      </c>
      <c r="B32" s="8" t="s">
        <v>304</v>
      </c>
      <c r="C32" s="8" t="s">
        <v>259</v>
      </c>
      <c r="D32" s="9"/>
      <c r="E32" s="9">
        <v>0</v>
      </c>
      <c r="F32" s="9">
        <v>0</v>
      </c>
    </row>
    <row r="33" spans="1:6" ht="16.5" customHeight="1">
      <c r="A33" s="7">
        <v>28</v>
      </c>
      <c r="B33" s="8" t="s">
        <v>305</v>
      </c>
      <c r="C33" s="8" t="s">
        <v>306</v>
      </c>
      <c r="D33" s="9"/>
      <c r="E33" s="9">
        <v>0</v>
      </c>
      <c r="F33" s="9">
        <v>0</v>
      </c>
    </row>
    <row r="34" spans="1:6" ht="16.5" customHeight="1">
      <c r="A34" s="7">
        <v>29</v>
      </c>
      <c r="B34" s="8" t="s">
        <v>307</v>
      </c>
      <c r="C34" s="8" t="s">
        <v>250</v>
      </c>
      <c r="D34" s="9"/>
      <c r="E34" s="9">
        <v>0</v>
      </c>
      <c r="F34" s="9">
        <v>0</v>
      </c>
    </row>
    <row r="35" spans="1:6" ht="16.5" customHeight="1">
      <c r="A35" s="7">
        <v>30</v>
      </c>
      <c r="B35" s="8" t="s">
        <v>308</v>
      </c>
      <c r="C35" s="8" t="s">
        <v>296</v>
      </c>
      <c r="D35" s="9"/>
      <c r="E35" s="9">
        <v>0</v>
      </c>
      <c r="F35" s="9">
        <v>0</v>
      </c>
    </row>
    <row r="36" spans="1:6" ht="16.5" customHeight="1">
      <c r="A36" s="7">
        <v>31</v>
      </c>
      <c r="B36" s="8" t="s">
        <v>309</v>
      </c>
      <c r="C36" s="8" t="s">
        <v>298</v>
      </c>
      <c r="D36" s="9"/>
      <c r="E36" s="9">
        <v>0</v>
      </c>
      <c r="F36" s="9">
        <v>0</v>
      </c>
    </row>
    <row r="37" spans="1:6" ht="16.5" customHeight="1">
      <c r="A37" s="7">
        <v>32</v>
      </c>
      <c r="B37" s="8" t="s">
        <v>310</v>
      </c>
      <c r="C37" s="8" t="s">
        <v>302</v>
      </c>
      <c r="D37" s="9"/>
      <c r="E37" s="9">
        <v>0</v>
      </c>
      <c r="F37" s="9">
        <v>0</v>
      </c>
    </row>
    <row r="38" spans="1:6" ht="16.5" customHeight="1">
      <c r="A38" s="7">
        <v>33</v>
      </c>
      <c r="B38" s="8" t="s">
        <v>311</v>
      </c>
      <c r="C38" s="8" t="s">
        <v>255</v>
      </c>
      <c r="D38" s="9"/>
      <c r="E38" s="9">
        <v>0</v>
      </c>
      <c r="F38" s="9">
        <v>0</v>
      </c>
    </row>
    <row r="39" spans="1:6" ht="16.5" customHeight="1">
      <c r="A39" s="7">
        <v>34</v>
      </c>
      <c r="B39" s="8" t="s">
        <v>312</v>
      </c>
      <c r="C39" s="8" t="s">
        <v>259</v>
      </c>
      <c r="D39" s="9"/>
      <c r="E39" s="9">
        <v>0</v>
      </c>
      <c r="F39" s="9">
        <v>0</v>
      </c>
    </row>
    <row r="40" spans="1:6" ht="16.5" customHeight="1">
      <c r="A40" s="7">
        <v>35</v>
      </c>
      <c r="B40" s="8" t="s">
        <v>313</v>
      </c>
      <c r="C40" s="8" t="s">
        <v>314</v>
      </c>
      <c r="D40" s="13">
        <v>408518.40107000002</v>
      </c>
      <c r="E40" s="13">
        <v>378300.85491599998</v>
      </c>
      <c r="F40" s="13">
        <v>30217.546154</v>
      </c>
    </row>
    <row r="41" spans="1:6" ht="16.5" customHeight="1">
      <c r="A41" s="7">
        <v>36</v>
      </c>
      <c r="B41" s="8" t="s">
        <v>315</v>
      </c>
      <c r="C41" s="8" t="s">
        <v>159</v>
      </c>
      <c r="D41" s="13">
        <v>378300.85491599998</v>
      </c>
      <c r="E41" s="13">
        <v>378300.85491599998</v>
      </c>
      <c r="F41" s="9">
        <v>0</v>
      </c>
    </row>
    <row r="42" spans="1:6" ht="16.5" customHeight="1">
      <c r="A42" s="7">
        <v>37</v>
      </c>
      <c r="B42" s="8" t="s">
        <v>316</v>
      </c>
      <c r="C42" s="8" t="s">
        <v>182</v>
      </c>
      <c r="D42" s="13">
        <v>30217.546154</v>
      </c>
      <c r="E42" s="9">
        <v>0</v>
      </c>
      <c r="F42" s="13">
        <v>30217.546154</v>
      </c>
    </row>
    <row r="43" spans="1:6" ht="16.5" customHeight="1">
      <c r="A43" s="7">
        <v>38</v>
      </c>
      <c r="B43" s="8" t="s">
        <v>317</v>
      </c>
      <c r="C43" s="8" t="s">
        <v>318</v>
      </c>
      <c r="D43" s="9"/>
      <c r="E43" s="9">
        <v>0</v>
      </c>
      <c r="F43" s="9">
        <v>0</v>
      </c>
    </row>
    <row r="44" spans="1:6" ht="16.5" customHeight="1">
      <c r="A44" s="7">
        <v>39</v>
      </c>
      <c r="B44" s="8" t="s">
        <v>319</v>
      </c>
      <c r="C44" s="8" t="s">
        <v>320</v>
      </c>
      <c r="D44" s="13">
        <v>1690.9126000000001</v>
      </c>
      <c r="E44" s="9">
        <v>0</v>
      </c>
      <c r="F44" s="13">
        <v>1690.9126000000001</v>
      </c>
    </row>
    <row r="45" spans="1:6" ht="16.5" customHeight="1">
      <c r="A45" s="7">
        <v>40</v>
      </c>
      <c r="B45" s="8" t="s">
        <v>321</v>
      </c>
      <c r="C45" s="8" t="s">
        <v>322</v>
      </c>
      <c r="D45" s="13">
        <v>1673.3126</v>
      </c>
      <c r="E45" s="9">
        <v>0</v>
      </c>
      <c r="F45" s="13">
        <v>1673.3126</v>
      </c>
    </row>
    <row r="46" spans="1:6" ht="16.5" customHeight="1">
      <c r="A46" s="7">
        <v>41</v>
      </c>
      <c r="B46" s="8" t="s">
        <v>323</v>
      </c>
      <c r="C46" s="8" t="s">
        <v>298</v>
      </c>
      <c r="D46" s="9"/>
      <c r="E46" s="9">
        <v>0</v>
      </c>
      <c r="F46" s="9">
        <v>0</v>
      </c>
    </row>
    <row r="47" spans="1:6" ht="16.5" customHeight="1">
      <c r="A47" s="7">
        <v>42</v>
      </c>
      <c r="B47" s="8" t="s">
        <v>324</v>
      </c>
      <c r="C47" s="8" t="s">
        <v>325</v>
      </c>
      <c r="D47" s="13">
        <v>17.600000000000001</v>
      </c>
      <c r="E47" s="9">
        <v>0</v>
      </c>
      <c r="F47" s="13">
        <v>17.600000000000001</v>
      </c>
    </row>
    <row r="48" spans="1:6" ht="16.5" customHeight="1">
      <c r="A48" s="7">
        <v>43</v>
      </c>
      <c r="B48" s="8" t="s">
        <v>326</v>
      </c>
      <c r="C48" s="8" t="s">
        <v>298</v>
      </c>
      <c r="D48" s="9"/>
      <c r="E48" s="9">
        <v>0</v>
      </c>
      <c r="F48" s="9">
        <v>0</v>
      </c>
    </row>
    <row r="49" spans="1:6" ht="16.5" customHeight="1">
      <c r="A49" s="7">
        <v>44</v>
      </c>
      <c r="B49" s="8" t="s">
        <v>327</v>
      </c>
      <c r="C49" s="8" t="s">
        <v>328</v>
      </c>
      <c r="D49" s="9"/>
      <c r="E49" s="9">
        <v>0</v>
      </c>
      <c r="F49" s="9">
        <v>0</v>
      </c>
    </row>
    <row r="50" spans="1:6" ht="16.5" customHeight="1">
      <c r="A50" s="7">
        <v>45</v>
      </c>
      <c r="B50" s="8" t="s">
        <v>329</v>
      </c>
      <c r="C50" s="8" t="s">
        <v>330</v>
      </c>
      <c r="D50" s="9"/>
      <c r="E50" s="9">
        <v>0</v>
      </c>
      <c r="F50" s="9">
        <v>0</v>
      </c>
    </row>
    <row r="51" spans="1:6" ht="16.5" customHeight="1">
      <c r="A51" s="7">
        <v>46</v>
      </c>
      <c r="B51" s="8" t="s">
        <v>331</v>
      </c>
      <c r="C51" s="8" t="s">
        <v>332</v>
      </c>
      <c r="D51" s="9"/>
      <c r="E51" s="9">
        <v>0</v>
      </c>
      <c r="F51" s="9">
        <v>0</v>
      </c>
    </row>
    <row r="52" spans="1:6" ht="16.5" customHeight="1">
      <c r="A52" s="7">
        <v>47</v>
      </c>
      <c r="B52" s="8" t="s">
        <v>333</v>
      </c>
      <c r="C52" s="8" t="s">
        <v>334</v>
      </c>
      <c r="D52" s="9"/>
      <c r="E52" s="9">
        <v>0</v>
      </c>
      <c r="F52" s="9">
        <v>0</v>
      </c>
    </row>
    <row r="53" spans="1:6" ht="16.5" customHeight="1">
      <c r="A53" s="7">
        <v>48</v>
      </c>
      <c r="B53" s="8" t="s">
        <v>335</v>
      </c>
      <c r="C53" s="8" t="s">
        <v>336</v>
      </c>
      <c r="D53" s="9"/>
      <c r="E53" s="9">
        <v>0</v>
      </c>
      <c r="F53" s="9">
        <v>0</v>
      </c>
    </row>
    <row r="54" spans="1:6" ht="16.5" customHeight="1">
      <c r="A54" s="7">
        <v>49</v>
      </c>
      <c r="B54" s="8" t="s">
        <v>490</v>
      </c>
      <c r="C54" s="8" t="s">
        <v>491</v>
      </c>
      <c r="D54" s="9"/>
      <c r="E54" s="9">
        <v>0</v>
      </c>
      <c r="F54" s="9">
        <v>0</v>
      </c>
    </row>
    <row r="55" spans="1:6" ht="16.5" customHeight="1">
      <c r="A55" s="7">
        <v>50</v>
      </c>
      <c r="B55" s="8" t="s">
        <v>492</v>
      </c>
      <c r="C55" s="8" t="s">
        <v>493</v>
      </c>
      <c r="D55" s="9"/>
      <c r="E55" s="9">
        <v>0</v>
      </c>
      <c r="F55" s="9">
        <v>0</v>
      </c>
    </row>
    <row r="56" spans="1:6" ht="16.5" customHeight="1">
      <c r="A56" s="7">
        <v>51</v>
      </c>
      <c r="B56" s="8" t="s">
        <v>494</v>
      </c>
      <c r="C56" s="8" t="s">
        <v>495</v>
      </c>
      <c r="D56" s="9"/>
      <c r="E56" s="9">
        <v>0</v>
      </c>
      <c r="F56" s="9">
        <v>0</v>
      </c>
    </row>
    <row r="57" spans="1:6" ht="16.5" customHeight="1">
      <c r="A57" s="7">
        <v>52</v>
      </c>
      <c r="B57" s="8" t="s">
        <v>496</v>
      </c>
      <c r="C57" s="8" t="s">
        <v>497</v>
      </c>
      <c r="D57" s="9"/>
      <c r="E57" s="9">
        <v>0</v>
      </c>
      <c r="F57" s="9">
        <v>0</v>
      </c>
    </row>
    <row r="58" spans="1:6" ht="16.5" customHeight="1">
      <c r="A58" s="7">
        <v>53</v>
      </c>
      <c r="B58" s="8" t="s">
        <v>337</v>
      </c>
      <c r="C58" s="8" t="s">
        <v>236</v>
      </c>
      <c r="D58" s="13">
        <v>1354.663</v>
      </c>
      <c r="E58" s="13">
        <v>1341.393</v>
      </c>
      <c r="F58" s="13">
        <v>13.27</v>
      </c>
    </row>
    <row r="59" spans="1:6" ht="16.5" customHeight="1">
      <c r="A59" s="7">
        <v>54</v>
      </c>
      <c r="B59" s="8" t="s">
        <v>338</v>
      </c>
      <c r="C59" s="8" t="s">
        <v>339</v>
      </c>
      <c r="D59" s="13">
        <v>470.0874</v>
      </c>
      <c r="E59" s="13">
        <v>470.0874</v>
      </c>
      <c r="F59" s="9">
        <v>0</v>
      </c>
    </row>
    <row r="60" spans="1:6" ht="16.5" customHeight="1">
      <c r="A60" s="7">
        <v>55</v>
      </c>
      <c r="B60" s="8" t="s">
        <v>340</v>
      </c>
      <c r="C60" s="8" t="s">
        <v>341</v>
      </c>
      <c r="D60" s="9"/>
      <c r="E60" s="9">
        <v>0</v>
      </c>
      <c r="F60" s="9">
        <v>0</v>
      </c>
    </row>
    <row r="61" spans="1:6" ht="16.5" customHeight="1">
      <c r="A61" s="7">
        <v>56</v>
      </c>
      <c r="B61" s="8" t="s">
        <v>342</v>
      </c>
      <c r="C61" s="8" t="s">
        <v>343</v>
      </c>
      <c r="D61" s="9"/>
      <c r="E61" s="9">
        <v>0</v>
      </c>
      <c r="F61" s="9">
        <v>0</v>
      </c>
    </row>
    <row r="62" spans="1:6" ht="16.5" customHeight="1">
      <c r="A62" s="7">
        <v>57</v>
      </c>
      <c r="B62" s="8" t="s">
        <v>344</v>
      </c>
      <c r="C62" s="8" t="s">
        <v>345</v>
      </c>
      <c r="D62" s="13">
        <v>871.30560000000003</v>
      </c>
      <c r="E62" s="13">
        <v>871.30560000000003</v>
      </c>
      <c r="F62" s="9">
        <v>0</v>
      </c>
    </row>
    <row r="63" spans="1:6" ht="16.5" customHeight="1">
      <c r="A63" s="7">
        <v>58</v>
      </c>
      <c r="B63" s="8" t="s">
        <v>346</v>
      </c>
      <c r="C63" s="8" t="s">
        <v>347</v>
      </c>
      <c r="D63" s="13">
        <v>13.27</v>
      </c>
      <c r="E63" s="9">
        <v>0</v>
      </c>
      <c r="F63" s="10">
        <v>13.27</v>
      </c>
    </row>
    <row r="64" spans="1:6" ht="16.5" customHeight="1">
      <c r="A64" s="7">
        <v>59</v>
      </c>
      <c r="B64" s="8" t="s">
        <v>348</v>
      </c>
      <c r="C64" s="8" t="s">
        <v>349</v>
      </c>
      <c r="D64" s="9"/>
      <c r="E64" s="9">
        <v>0</v>
      </c>
      <c r="F64" s="9">
        <v>0</v>
      </c>
    </row>
    <row r="65" spans="1:6" ht="16.5" customHeight="1">
      <c r="A65" s="7">
        <v>60</v>
      </c>
      <c r="B65" s="8" t="s">
        <v>350</v>
      </c>
      <c r="C65" s="8" t="s">
        <v>351</v>
      </c>
      <c r="D65" s="9"/>
      <c r="E65" s="9">
        <v>0</v>
      </c>
      <c r="F65" s="9">
        <v>0</v>
      </c>
    </row>
    <row r="66" spans="1:6" ht="16.5" customHeight="1">
      <c r="A66" s="7">
        <v>61</v>
      </c>
      <c r="B66" s="8" t="s">
        <v>352</v>
      </c>
      <c r="C66" s="8" t="s">
        <v>353</v>
      </c>
      <c r="D66" s="9"/>
      <c r="E66" s="9">
        <v>0</v>
      </c>
      <c r="F66" s="9">
        <v>0</v>
      </c>
    </row>
    <row r="67" spans="1:6" ht="16.5" customHeight="1">
      <c r="A67" s="7">
        <v>62</v>
      </c>
      <c r="B67" s="8" t="s">
        <v>354</v>
      </c>
      <c r="C67" s="8" t="s">
        <v>355</v>
      </c>
      <c r="D67" s="9"/>
      <c r="E67" s="9">
        <v>0</v>
      </c>
      <c r="F67" s="9">
        <v>0</v>
      </c>
    </row>
    <row r="68" spans="1:6" ht="16.5" customHeight="1">
      <c r="A68" s="7">
        <v>63</v>
      </c>
      <c r="B68" s="8" t="s">
        <v>356</v>
      </c>
      <c r="C68" s="8" t="s">
        <v>357</v>
      </c>
      <c r="D68" s="9"/>
      <c r="E68" s="9">
        <v>0</v>
      </c>
      <c r="F68" s="9">
        <v>0</v>
      </c>
    </row>
    <row r="69" spans="1:6" ht="16.5" customHeight="1">
      <c r="A69" s="7">
        <v>64</v>
      </c>
      <c r="B69" s="8" t="s">
        <v>358</v>
      </c>
      <c r="C69" s="8" t="s">
        <v>359</v>
      </c>
      <c r="D69" s="9"/>
      <c r="E69" s="9">
        <v>0</v>
      </c>
      <c r="F69" s="9">
        <v>0</v>
      </c>
    </row>
    <row r="70" spans="1:6" ht="16.5" customHeight="1">
      <c r="A70" s="7">
        <v>65</v>
      </c>
      <c r="B70" s="8" t="s">
        <v>360</v>
      </c>
      <c r="C70" s="8" t="s">
        <v>361</v>
      </c>
      <c r="D70" s="9"/>
      <c r="E70" s="9">
        <v>0</v>
      </c>
      <c r="F70" s="9">
        <v>0</v>
      </c>
    </row>
    <row r="71" spans="1:6" ht="16.5" customHeight="1">
      <c r="A71" s="7">
        <v>66</v>
      </c>
      <c r="B71" s="8" t="s">
        <v>362</v>
      </c>
      <c r="C71" s="8" t="s">
        <v>363</v>
      </c>
      <c r="D71" s="9"/>
      <c r="E71" s="9">
        <v>0</v>
      </c>
      <c r="F71" s="9">
        <v>0</v>
      </c>
    </row>
    <row r="72" spans="1:6" ht="16.5" customHeight="1">
      <c r="A72" s="7">
        <v>67</v>
      </c>
      <c r="B72" s="8" t="s">
        <v>364</v>
      </c>
      <c r="C72" s="8" t="s">
        <v>365</v>
      </c>
      <c r="D72" s="9"/>
      <c r="E72" s="9">
        <v>0</v>
      </c>
      <c r="F72" s="9">
        <v>0</v>
      </c>
    </row>
    <row r="73" spans="1:6" ht="16.5" customHeight="1">
      <c r="A73" s="7">
        <v>68</v>
      </c>
      <c r="B73" s="8" t="s">
        <v>366</v>
      </c>
      <c r="C73" s="8" t="s">
        <v>367</v>
      </c>
      <c r="D73" s="9"/>
      <c r="E73" s="9">
        <v>0</v>
      </c>
      <c r="F73" s="9">
        <v>0</v>
      </c>
    </row>
    <row r="74" spans="1:6" ht="16.5" customHeight="1">
      <c r="A74" s="7">
        <v>69</v>
      </c>
      <c r="B74" s="8" t="s">
        <v>368</v>
      </c>
      <c r="C74" s="8" t="s">
        <v>369</v>
      </c>
      <c r="D74" s="9"/>
      <c r="E74" s="9">
        <v>0</v>
      </c>
      <c r="F74" s="9">
        <v>0</v>
      </c>
    </row>
    <row r="75" spans="1:6" ht="16.5" customHeight="1">
      <c r="A75" s="7">
        <v>70</v>
      </c>
      <c r="B75" s="8" t="s">
        <v>370</v>
      </c>
      <c r="C75" s="8" t="s">
        <v>371</v>
      </c>
      <c r="D75" s="9"/>
      <c r="E75" s="9">
        <v>0</v>
      </c>
      <c r="F75" s="9">
        <v>0</v>
      </c>
    </row>
    <row r="76" spans="1:6" ht="16.5" customHeight="1">
      <c r="A76" s="7">
        <v>71</v>
      </c>
      <c r="B76" s="8" t="s">
        <v>372</v>
      </c>
      <c r="C76" s="8" t="s">
        <v>373</v>
      </c>
      <c r="D76" s="9"/>
      <c r="E76" s="9">
        <v>0</v>
      </c>
      <c r="F76" s="9">
        <v>0</v>
      </c>
    </row>
    <row r="77" spans="1:6" ht="16.5" customHeight="1">
      <c r="A77" s="7">
        <v>72</v>
      </c>
      <c r="B77" s="8" t="s">
        <v>374</v>
      </c>
      <c r="C77" s="8" t="s">
        <v>375</v>
      </c>
      <c r="D77" s="9"/>
      <c r="E77" s="9">
        <v>0</v>
      </c>
      <c r="F77" s="9">
        <v>0</v>
      </c>
    </row>
    <row r="78" spans="1:6" ht="16.5" customHeight="1">
      <c r="A78" s="7">
        <v>73</v>
      </c>
      <c r="B78" s="8" t="s">
        <v>376</v>
      </c>
      <c r="C78" s="8" t="s">
        <v>377</v>
      </c>
      <c r="D78" s="9"/>
      <c r="E78" s="9">
        <v>0</v>
      </c>
      <c r="F78" s="9">
        <v>0</v>
      </c>
    </row>
    <row r="79" spans="1:6" ht="16.5" customHeight="1">
      <c r="A79" s="7">
        <v>74</v>
      </c>
      <c r="B79" s="8" t="s">
        <v>378</v>
      </c>
      <c r="C79" s="8" t="s">
        <v>379</v>
      </c>
      <c r="D79" s="9"/>
      <c r="E79" s="9">
        <v>0</v>
      </c>
      <c r="F79" s="9">
        <v>0</v>
      </c>
    </row>
    <row r="80" spans="1:6" ht="16.5" customHeight="1">
      <c r="A80" s="7">
        <v>75</v>
      </c>
      <c r="B80" s="8" t="s">
        <v>380</v>
      </c>
      <c r="C80" s="8" t="s">
        <v>381</v>
      </c>
      <c r="D80" s="9"/>
      <c r="E80" s="9">
        <v>0</v>
      </c>
      <c r="F80" s="9">
        <v>0</v>
      </c>
    </row>
    <row r="81" spans="1:6" ht="16.5" customHeight="1">
      <c r="A81" s="7">
        <v>76</v>
      </c>
      <c r="B81" s="8" t="s">
        <v>382</v>
      </c>
      <c r="C81" s="8" t="s">
        <v>383</v>
      </c>
      <c r="D81" s="9"/>
      <c r="E81" s="9">
        <v>0</v>
      </c>
      <c r="F81" s="9">
        <v>0</v>
      </c>
    </row>
    <row r="82" spans="1:6" ht="16.5" customHeight="1">
      <c r="A82" s="7">
        <v>77</v>
      </c>
      <c r="B82" s="8" t="s">
        <v>384</v>
      </c>
      <c r="C82" s="8" t="s">
        <v>385</v>
      </c>
      <c r="D82" s="9"/>
      <c r="E82" s="9">
        <v>0</v>
      </c>
      <c r="F82" s="9">
        <v>0</v>
      </c>
    </row>
    <row r="83" spans="1:6" ht="16.5" customHeight="1">
      <c r="A83" s="7">
        <v>78</v>
      </c>
      <c r="B83" s="8" t="s">
        <v>386</v>
      </c>
      <c r="C83" s="8" t="s">
        <v>387</v>
      </c>
      <c r="D83" s="9"/>
      <c r="E83" s="9">
        <v>0</v>
      </c>
      <c r="F83" s="9">
        <v>0</v>
      </c>
    </row>
    <row r="84" spans="1:6" ht="16.5" customHeight="1">
      <c r="A84" s="7">
        <v>79</v>
      </c>
      <c r="B84" s="8" t="s">
        <v>388</v>
      </c>
      <c r="C84" s="8" t="s">
        <v>389</v>
      </c>
      <c r="D84" s="9"/>
      <c r="E84" s="9">
        <v>0</v>
      </c>
      <c r="F84" s="9">
        <v>0</v>
      </c>
    </row>
    <row r="85" spans="1:6" ht="16.5" customHeight="1">
      <c r="A85" s="7">
        <v>80</v>
      </c>
      <c r="B85" s="8" t="s">
        <v>390</v>
      </c>
      <c r="C85" s="8" t="s">
        <v>391</v>
      </c>
      <c r="D85" s="9"/>
      <c r="E85" s="9">
        <v>0</v>
      </c>
      <c r="F85" s="9">
        <v>0</v>
      </c>
    </row>
    <row r="86" spans="1:6" ht="16.5" customHeight="1">
      <c r="A86" s="7">
        <v>81</v>
      </c>
      <c r="B86" s="8" t="s">
        <v>392</v>
      </c>
      <c r="C86" s="8" t="s">
        <v>261</v>
      </c>
      <c r="D86" s="13">
        <v>2</v>
      </c>
      <c r="E86" s="9">
        <v>0</v>
      </c>
      <c r="F86" s="13">
        <v>2</v>
      </c>
    </row>
    <row r="87" spans="1:6" ht="16.5" customHeight="1">
      <c r="A87" s="7">
        <v>82</v>
      </c>
      <c r="B87" s="8" t="s">
        <v>393</v>
      </c>
      <c r="C87" s="8" t="s">
        <v>394</v>
      </c>
      <c r="D87" s="9"/>
      <c r="E87" s="9">
        <v>0</v>
      </c>
      <c r="F87" s="9">
        <v>0</v>
      </c>
    </row>
    <row r="88" spans="1:6" ht="16.5" customHeight="1">
      <c r="A88" s="7">
        <v>83</v>
      </c>
      <c r="B88" s="8" t="s">
        <v>395</v>
      </c>
      <c r="C88" s="8" t="s">
        <v>396</v>
      </c>
      <c r="D88" s="9"/>
      <c r="E88" s="9">
        <v>0</v>
      </c>
      <c r="F88" s="9">
        <v>0</v>
      </c>
    </row>
    <row r="89" spans="1:6" ht="16.5" customHeight="1">
      <c r="A89" s="7">
        <v>84</v>
      </c>
      <c r="B89" s="8" t="s">
        <v>397</v>
      </c>
      <c r="C89" s="8" t="s">
        <v>398</v>
      </c>
      <c r="D89" s="9"/>
      <c r="E89" s="9">
        <v>0</v>
      </c>
      <c r="F89" s="9">
        <v>0</v>
      </c>
    </row>
    <row r="90" spans="1:6" ht="16.5" customHeight="1">
      <c r="A90" s="7">
        <v>85</v>
      </c>
      <c r="B90" s="8" t="s">
        <v>399</v>
      </c>
      <c r="C90" s="8" t="s">
        <v>261</v>
      </c>
      <c r="D90" s="13">
        <v>2</v>
      </c>
      <c r="E90" s="9">
        <v>0</v>
      </c>
      <c r="F90" s="13">
        <v>2</v>
      </c>
    </row>
  </sheetData>
  <mergeCells count="5">
    <mergeCell ref="A1:F1"/>
    <mergeCell ref="A2:D2"/>
    <mergeCell ref="B3:C3"/>
    <mergeCell ref="D3:F3"/>
    <mergeCell ref="A3:A4"/>
  </mergeCells>
  <phoneticPr fontId="7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D14" sqref="D14"/>
    </sheetView>
  </sheetViews>
  <sheetFormatPr defaultColWidth="8.875" defaultRowHeight="15"/>
  <cols>
    <col min="1" max="1" width="7.125" style="1" customWidth="1"/>
    <col min="2" max="2" width="16.125" style="2" customWidth="1"/>
    <col min="3" max="3" width="37.375" style="2" customWidth="1"/>
    <col min="4" max="4" width="20.125" style="3" customWidth="1"/>
    <col min="5" max="5" width="14.5" style="3" customWidth="1"/>
    <col min="6" max="6" width="15.625" style="3" customWidth="1"/>
  </cols>
  <sheetData>
    <row r="1" spans="1:6" ht="18" customHeight="1">
      <c r="A1" s="53" t="s">
        <v>400</v>
      </c>
      <c r="B1" s="53" t="s">
        <v>2</v>
      </c>
      <c r="C1" s="53" t="s">
        <v>2</v>
      </c>
      <c r="D1" s="53" t="s">
        <v>2</v>
      </c>
      <c r="E1" s="53" t="s">
        <v>2</v>
      </c>
      <c r="F1" s="53" t="s">
        <v>2</v>
      </c>
    </row>
    <row r="2" spans="1:6" ht="18" customHeight="1">
      <c r="A2" s="55" t="s">
        <v>1</v>
      </c>
      <c r="B2" s="55" t="s">
        <v>2</v>
      </c>
      <c r="C2" s="55" t="s">
        <v>2</v>
      </c>
      <c r="D2" s="55" t="s">
        <v>2</v>
      </c>
      <c r="E2" s="5" t="s">
        <v>411</v>
      </c>
      <c r="F2" s="5" t="s">
        <v>3</v>
      </c>
    </row>
    <row r="3" spans="1:6" ht="18" customHeight="1">
      <c r="A3" s="54" t="s">
        <v>4</v>
      </c>
      <c r="B3" s="54" t="s">
        <v>136</v>
      </c>
      <c r="C3" s="54" t="s">
        <v>2</v>
      </c>
      <c r="D3" s="54" t="s">
        <v>57</v>
      </c>
      <c r="E3" s="54" t="s">
        <v>137</v>
      </c>
      <c r="F3" s="54" t="s">
        <v>138</v>
      </c>
    </row>
    <row r="4" spans="1:6" ht="18" customHeight="1">
      <c r="A4" s="54" t="s">
        <v>9</v>
      </c>
      <c r="B4" s="15" t="s">
        <v>60</v>
      </c>
      <c r="C4" s="15" t="s">
        <v>61</v>
      </c>
      <c r="D4" s="54" t="s">
        <v>2</v>
      </c>
      <c r="E4" s="54" t="s">
        <v>2</v>
      </c>
      <c r="F4" s="54" t="s">
        <v>2</v>
      </c>
    </row>
    <row r="5" spans="1:6" ht="18" customHeight="1">
      <c r="A5" s="15" t="s">
        <v>9</v>
      </c>
      <c r="B5" s="15">
        <v>1</v>
      </c>
      <c r="C5" s="15">
        <v>2</v>
      </c>
      <c r="D5" s="15">
        <v>3</v>
      </c>
      <c r="E5" s="15">
        <v>4</v>
      </c>
      <c r="F5" s="15">
        <v>5</v>
      </c>
    </row>
    <row r="6" spans="1:6" ht="16.5" customHeight="1">
      <c r="A6" s="7">
        <v>1</v>
      </c>
      <c r="B6" s="8"/>
      <c r="C6" s="8" t="s">
        <v>57</v>
      </c>
      <c r="D6" s="9" t="s">
        <v>429</v>
      </c>
      <c r="E6" s="9"/>
      <c r="F6" s="9" t="s">
        <v>429</v>
      </c>
    </row>
    <row r="7" spans="1:6" ht="16.5" customHeight="1">
      <c r="A7" s="7">
        <v>2</v>
      </c>
      <c r="B7" s="8" t="s">
        <v>125</v>
      </c>
      <c r="C7" s="8" t="s">
        <v>126</v>
      </c>
      <c r="D7" s="9" t="s">
        <v>429</v>
      </c>
      <c r="E7" s="9"/>
      <c r="F7" s="9" t="s">
        <v>429</v>
      </c>
    </row>
    <row r="8" spans="1:6" ht="16.5" customHeight="1">
      <c r="A8" s="7">
        <v>3</v>
      </c>
      <c r="B8" s="8" t="s">
        <v>127</v>
      </c>
      <c r="C8" s="8" t="s">
        <v>128</v>
      </c>
      <c r="D8" s="9" t="s">
        <v>429</v>
      </c>
      <c r="E8" s="9"/>
      <c r="F8" s="9" t="s">
        <v>429</v>
      </c>
    </row>
    <row r="9" spans="1:6" ht="16.5" customHeight="1">
      <c r="A9" s="7">
        <v>4</v>
      </c>
      <c r="B9" s="8" t="s">
        <v>422</v>
      </c>
      <c r="C9" s="8" t="s">
        <v>423</v>
      </c>
      <c r="D9" s="9" t="s">
        <v>429</v>
      </c>
      <c r="E9" s="9"/>
      <c r="F9" s="9" t="s">
        <v>429</v>
      </c>
    </row>
  </sheetData>
  <mergeCells count="7">
    <mergeCell ref="A1:F1"/>
    <mergeCell ref="B3:C3"/>
    <mergeCell ref="A3:A4"/>
    <mergeCell ref="D3:D4"/>
    <mergeCell ref="E3:E4"/>
    <mergeCell ref="F3:F4"/>
    <mergeCell ref="A2:D2"/>
  </mergeCells>
  <phoneticPr fontId="7" type="noConversion"/>
  <pageMargins left="0.50347222222222199" right="0.30694444444444402" top="0.75138888888888899" bottom="0.75138888888888899" header="0.29861111111111099" footer="0.29861111111111099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E26" sqref="E26"/>
    </sheetView>
  </sheetViews>
  <sheetFormatPr defaultColWidth="8.875" defaultRowHeight="13.5"/>
  <cols>
    <col min="1" max="1" width="7.125" customWidth="1"/>
    <col min="2" max="2" width="35.75" customWidth="1"/>
    <col min="3" max="3" width="15.75" customWidth="1"/>
    <col min="4" max="4" width="23.375" customWidth="1"/>
    <col min="5" max="5" width="25.375" customWidth="1"/>
    <col min="6" max="6" width="25.25" customWidth="1"/>
  </cols>
  <sheetData>
    <row r="1" spans="1:6" ht="18" customHeight="1">
      <c r="A1" s="53" t="s">
        <v>401</v>
      </c>
      <c r="B1" s="53" t="s">
        <v>2</v>
      </c>
      <c r="C1" s="53" t="s">
        <v>2</v>
      </c>
      <c r="D1" s="53" t="s">
        <v>2</v>
      </c>
      <c r="E1" s="53" t="s">
        <v>2</v>
      </c>
      <c r="F1" s="53" t="s">
        <v>2</v>
      </c>
    </row>
    <row r="2" spans="1:6" ht="18" customHeight="1">
      <c r="A2" s="56" t="s">
        <v>1</v>
      </c>
      <c r="B2" s="53" t="s">
        <v>2</v>
      </c>
      <c r="C2" s="53" t="s">
        <v>2</v>
      </c>
      <c r="D2" s="53" t="s">
        <v>2</v>
      </c>
      <c r="E2" s="6" t="s">
        <v>411</v>
      </c>
      <c r="F2" s="6" t="s">
        <v>3</v>
      </c>
    </row>
    <row r="3" spans="1:6" ht="18" customHeight="1">
      <c r="A3" s="54" t="s">
        <v>4</v>
      </c>
      <c r="B3" s="54" t="s">
        <v>7</v>
      </c>
      <c r="C3" s="54" t="s">
        <v>402</v>
      </c>
      <c r="D3" s="54" t="s">
        <v>2</v>
      </c>
      <c r="E3" s="54" t="s">
        <v>2</v>
      </c>
      <c r="F3" s="54" t="s">
        <v>2</v>
      </c>
    </row>
    <row r="4" spans="1:6" ht="18" customHeight="1">
      <c r="A4" s="54" t="s">
        <v>2</v>
      </c>
      <c r="B4" s="54" t="s">
        <v>2</v>
      </c>
      <c r="C4" s="15" t="s">
        <v>57</v>
      </c>
      <c r="D4" s="15" t="s">
        <v>144</v>
      </c>
      <c r="E4" s="15" t="s">
        <v>403</v>
      </c>
      <c r="F4" s="15" t="s">
        <v>146</v>
      </c>
    </row>
    <row r="5" spans="1:6" ht="18" customHeight="1">
      <c r="A5" s="15" t="s">
        <v>9</v>
      </c>
      <c r="B5" s="15">
        <v>1</v>
      </c>
      <c r="C5" s="15">
        <v>2</v>
      </c>
      <c r="D5" s="15">
        <v>3</v>
      </c>
      <c r="E5" s="15">
        <v>4</v>
      </c>
      <c r="F5" s="15">
        <v>5</v>
      </c>
    </row>
    <row r="6" spans="1:6" ht="16.5" customHeight="1">
      <c r="A6" s="16">
        <v>1</v>
      </c>
      <c r="B6" s="16" t="s">
        <v>57</v>
      </c>
      <c r="C6" s="17">
        <v>68.599999999999994</v>
      </c>
      <c r="D6" s="17">
        <v>68.599999999999994</v>
      </c>
      <c r="E6" s="16"/>
      <c r="F6" s="16"/>
    </row>
    <row r="7" spans="1:6" ht="16.5" customHeight="1">
      <c r="A7" s="16">
        <v>2</v>
      </c>
      <c r="B7" s="16" t="s">
        <v>404</v>
      </c>
      <c r="C7" s="17">
        <v>68.599999999999994</v>
      </c>
      <c r="D7" s="17">
        <v>68.599999999999994</v>
      </c>
      <c r="E7" s="16"/>
      <c r="F7" s="16"/>
    </row>
    <row r="8" spans="1:6" ht="16.5" customHeight="1">
      <c r="A8" s="16">
        <v>3</v>
      </c>
      <c r="B8" s="16" t="s">
        <v>405</v>
      </c>
      <c r="C8" s="17">
        <v>3.9</v>
      </c>
      <c r="D8" s="17">
        <v>3.9</v>
      </c>
      <c r="E8" s="16"/>
      <c r="F8" s="16"/>
    </row>
    <row r="9" spans="1:6" ht="16.5" customHeight="1">
      <c r="A9" s="16">
        <v>4</v>
      </c>
      <c r="B9" s="16" t="s">
        <v>407</v>
      </c>
      <c r="C9" s="17">
        <v>50.7</v>
      </c>
      <c r="D9" s="17">
        <v>50.7</v>
      </c>
      <c r="E9" s="16"/>
      <c r="F9" s="16"/>
    </row>
    <row r="10" spans="1:6" ht="16.5" customHeight="1">
      <c r="A10" s="16">
        <v>5</v>
      </c>
      <c r="B10" s="16" t="s">
        <v>408</v>
      </c>
      <c r="C10" s="17"/>
      <c r="D10" s="17"/>
      <c r="E10" s="16"/>
      <c r="F10" s="16"/>
    </row>
    <row r="11" spans="1:6" ht="16.5" customHeight="1">
      <c r="A11" s="16">
        <v>6</v>
      </c>
      <c r="B11" s="16" t="s">
        <v>409</v>
      </c>
      <c r="C11" s="17">
        <v>50.7</v>
      </c>
      <c r="D11" s="17">
        <v>50.7</v>
      </c>
      <c r="E11" s="16"/>
      <c r="F11" s="16"/>
    </row>
    <row r="12" spans="1:6" ht="16.5" customHeight="1">
      <c r="A12" s="16">
        <v>7</v>
      </c>
      <c r="B12" s="16" t="s">
        <v>410</v>
      </c>
      <c r="C12" s="17">
        <v>14</v>
      </c>
      <c r="D12" s="17">
        <v>14</v>
      </c>
      <c r="E12" s="16"/>
      <c r="F12" s="16"/>
    </row>
  </sheetData>
  <mergeCells count="5">
    <mergeCell ref="A1:F1"/>
    <mergeCell ref="A2:D2"/>
    <mergeCell ref="C3:F3"/>
    <mergeCell ref="A3:A4"/>
    <mergeCell ref="B3:B4"/>
  </mergeCells>
  <phoneticPr fontId="7" type="noConversion"/>
  <pageMargins left="0.50347222222222199" right="0.50347222222222199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1-1部门预算收支总表</vt:lpstr>
      <vt:lpstr>1-2部门预算收入总表</vt:lpstr>
      <vt:lpstr>1-3部门预算支出总表</vt:lpstr>
      <vt:lpstr>1-4部门预算财政拨款收支总表</vt:lpstr>
      <vt:lpstr>1-5一般公共预算财政拨款支出表</vt:lpstr>
      <vt:lpstr>1-6一般公共预算财政拨款基本支出表(部门经济分类</vt:lpstr>
      <vt:lpstr>1-7一般公共预算财政拨款基本支出表（政府经济分类</vt:lpstr>
      <vt:lpstr>1-8政府性基金财政拨款支出表</vt:lpstr>
      <vt:lpstr>1-9部门预算财政拨款“三公”经费支出表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2023-01-31T08:37:25Z</cp:lastPrinted>
  <dcterms:created xsi:type="dcterms:W3CDTF">2022-04-15T07:17:00Z</dcterms:created>
  <dcterms:modified xsi:type="dcterms:W3CDTF">2023-02-07T03:27:26Z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B7BAB644F1EA46528609CE962A5F59D3</vt:lpwstr>
  </property>
  <property fmtid="{D5CDD505-2E9C-101B-9397-08002B2CF9AE}" pid="3" name="KSOProductBuildVer">
    <vt:lpwstr>2052-11.1.0.11365</vt:lpwstr>
  </property>
</Properties>
</file>