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40" windowHeight="12225"/>
  </bookViews>
  <sheets>
    <sheet name="Sheet1" sheetId="1" r:id="rId1"/>
  </sheets>
  <definedNames>
    <definedName name="_xlnm.Print_Titles" localSheetId="0">Sheet1!$4:$6</definedName>
    <definedName name="_xlnm.Print_Area" localSheetId="0">Sheet1!$A$1:$O$30</definedName>
    <definedName name="_xlnm._FilterDatabase" localSheetId="0" hidden="1">Sheet1!$A$6:$O$30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<sst xmlns="http://schemas.openxmlformats.org/spreadsheetml/2006/main" count="44" uniqueCount="36">
  <si>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青岛西海岸新区2026年9月重度残疾人护理补贴发放汇总表</t>
  </si>
  <si>
    <t>（ 2026年9月）</t>
  </si>
  <si>
    <t>青岛西海岸新区民政局（公章）                          填报时间：2026年9月</t>
  </si>
  <si>
    <t>补贴人数（人）</t>
  </si>
  <si>
    <t>补贴资金（元）</t>
  </si>
  <si>
    <t>补发金额(元)</t>
  </si>
  <si>
    <t>人 数 
合 计
（人）</t>
  </si>
  <si>
    <t>资 金
合 计
（元）</t>
  </si>
  <si>
    <t>一级</t>
  </si>
  <si>
    <t>二级</t>
  </si>
  <si>
    <t>三级</t>
  </si>
  <si>
    <t>四级</t>
  </si>
  <si>
    <t>宝山镇</t>
  </si>
  <si>
    <t>滨海街道</t>
  </si>
  <si>
    <t>泊里镇</t>
  </si>
  <si>
    <t>藏马镇</t>
  </si>
  <si>
    <t>长江路</t>
  </si>
  <si>
    <t>大场镇</t>
  </si>
  <si>
    <t>大村镇</t>
  </si>
  <si>
    <t>海青镇</t>
  </si>
  <si>
    <t>红石崖</t>
  </si>
  <si>
    <t>黄岛街道</t>
  </si>
  <si>
    <t>胶南街道</t>
  </si>
  <si>
    <t>琅琊镇</t>
  </si>
  <si>
    <t>灵山岛</t>
  </si>
  <si>
    <t>灵山卫</t>
  </si>
  <si>
    <t>灵珠山街道</t>
  </si>
  <si>
    <t>六汪镇</t>
  </si>
  <si>
    <t>铁山</t>
  </si>
  <si>
    <t>王台</t>
  </si>
  <si>
    <t>辛安</t>
  </si>
  <si>
    <t>薛家岛</t>
  </si>
  <si>
    <t>隐珠街道</t>
  </si>
  <si>
    <t>张家楼街道</t>
  </si>
  <si>
    <t>珠海街道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</si>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</sst>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Medium9"/>
  <colors>
    <mruColors>
      <color rgb="00F2DCDB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3</xdr:row>
      <xdr:rowOff>24765</xdr:rowOff>
    </xdr:from>
    <xdr:to>
      <xdr:col>0</xdr:col>
      <xdr:colOff>1181735</xdr:colOff>
      <xdr:row>6</xdr:row>
      <xdr:rowOff>9525</xdr:rowOff>
    </xdr:to>
    <xdr:grpSp>
      <xdr:nvGrpSpPr>
        <xdr:cNvPr id="1025" name="__TH_G22五号21"/>
        <xdr:cNvGrpSpPr/>
      </xdr:nvGrpSpPr>
      <xdr:grpSpPr>
        <a:xfrm>
          <a:off x="635" y="1302385"/>
          <a:ext cx="1180465" cy="1254760"/>
          <a:chOff x="1593" y="4406"/>
          <a:chExt cx="1790" cy="2030"/>
        </a:xfrm>
      </xdr:grpSpPr>
      <xdr:sp>
        <xdr:nvSpPr>
          <xdr:cNvPr id="1033" name="__TH_L13"/>
          <xdr:cNvSpPr>
            <a:spLocks noChangeShapeType="1"/>
          </xdr:cNvSpPr>
        </xdr:nvSpPr>
        <xdr:spPr>
          <a:xfrm>
            <a:off x="2488" y="4406"/>
            <a:ext cx="895" cy="203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>
        <xdr:nvSpPr>
          <xdr:cNvPr id="1032" name="__TH_L14"/>
          <xdr:cNvSpPr>
            <a:spLocks noChangeShapeType="1"/>
          </xdr:cNvSpPr>
        </xdr:nvSpPr>
        <xdr:spPr>
          <a:xfrm>
            <a:off x="1593" y="5421"/>
            <a:ext cx="1790" cy="10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>
        <xdr:nvSpPr>
          <xdr:cNvPr id="1031" name="__TH_B1115"/>
          <xdr:cNvSpPr txBox="1">
            <a:spLocks noChangeArrowheads="1"/>
          </xdr:cNvSpPr>
        </xdr:nvSpPr>
        <xdr:spPr>
          <a:xfrm>
            <a:off x="2927" y="4688"/>
            <a:ext cx="231" cy="3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项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0" name="__TH_B1216"/>
          <xdr:cNvSpPr txBox="1">
            <a:spLocks noChangeArrowheads="1"/>
          </xdr:cNvSpPr>
        </xdr:nvSpPr>
        <xdr:spPr>
          <a:xfrm>
            <a:off x="3063" y="5305"/>
            <a:ext cx="293" cy="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目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9" name="__TH_B2117"/>
          <xdr:cNvSpPr txBox="1">
            <a:spLocks noChangeArrowheads="1"/>
          </xdr:cNvSpPr>
        </xdr:nvSpPr>
        <xdr:spPr>
          <a:xfrm>
            <a:off x="1678" y="4435"/>
            <a:ext cx="273" cy="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人</a:t>
            </a:r>
            <a:endParaRPr lang="zh-CN" altLang="en-US" sz="105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endParaRPr>
          </a:p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数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8" name="__TH_B2218"/>
          <xdr:cNvSpPr txBox="1">
            <a:spLocks noChangeArrowheads="1"/>
          </xdr:cNvSpPr>
        </xdr:nvSpPr>
        <xdr:spPr>
          <a:xfrm>
            <a:off x="2275" y="4971"/>
            <a:ext cx="365" cy="6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资金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7" name="__TH_B3119"/>
          <xdr:cNvSpPr txBox="1">
            <a:spLocks noChangeArrowheads="1"/>
          </xdr:cNvSpPr>
        </xdr:nvSpPr>
        <xdr:spPr>
          <a:xfrm>
            <a:off x="1755" y="5771"/>
            <a:ext cx="249" cy="4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单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6" name="__TH_B3220"/>
          <xdr:cNvSpPr txBox="1">
            <a:spLocks noChangeArrowheads="1"/>
          </xdr:cNvSpPr>
        </xdr:nvSpPr>
        <xdr:spPr>
          <a:xfrm>
            <a:off x="2247" y="6008"/>
            <a:ext cx="261" cy="3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位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workbookViewId="0">
      <selection activeCell="R11" sqref="R11"/>
    </sheetView>
  </sheetViews>
  <sheetFormatPr defaultColWidth="9" defaultRowHeight="13.5"/>
  <cols>
    <col min="1" max="1" width="15.5" style="2" customWidth="1"/>
    <col min="2" max="5" width="7.25" style="5" customWidth="1"/>
    <col min="6" max="6" width="10.25" customWidth="1"/>
    <col min="7" max="7" width="12.125" customWidth="1"/>
    <col min="8" max="9" width="9.25" customWidth="1"/>
    <col min="10" max="13" width="7.5" style="5" customWidth="1"/>
    <col min="14" max="14" width="10.375" style="5" customWidth="1"/>
    <col min="15" max="15" width="14" style="5" customWidth="1"/>
    <col min="16" max="16384" width="9" style="2"/>
  </cols>
  <sheetData>
    <row r="1" ht="60" customHeight="1" spans="1:15">
      <c r="A1" s="6" t="s">
        <v>0</v>
      </c>
      <c r="B1" s="6"/>
      <c r="C1" s="6"/>
      <c r="D1" s="6"/>
      <c r="E1" s="6"/>
      <c r="J1" s="6"/>
      <c r="K1" s="6"/>
      <c r="L1" s="6"/>
      <c r="M1" s="6"/>
      <c r="N1" s="6"/>
      <c r="O1" s="6"/>
    </row>
    <row r="2" ht="15.6" customHeight="1" spans="1:15">
      <c r="A2" s="7" t="s">
        <v>1</v>
      </c>
      <c r="B2" s="7"/>
      <c r="C2" s="7"/>
      <c r="D2" s="7"/>
      <c r="E2" s="7"/>
      <c r="F2" s="8"/>
      <c r="G2" s="8"/>
      <c r="H2" s="8"/>
      <c r="I2" s="8"/>
      <c r="J2" s="7"/>
      <c r="K2" s="7"/>
      <c r="L2" s="7"/>
      <c r="M2" s="7"/>
      <c r="N2" s="7"/>
      <c r="O2" s="7"/>
    </row>
    <row r="3" ht="25" customHeight="1" spans="1:15">
      <c r="A3" s="9" t="s">
        <v>2</v>
      </c>
      <c r="B3" s="7"/>
      <c r="C3" s="7"/>
      <c r="D3" s="7"/>
      <c r="E3" s="7"/>
      <c r="F3" s="8"/>
      <c r="G3" s="8"/>
      <c r="H3" s="8"/>
      <c r="I3" s="8"/>
      <c r="J3" s="7"/>
      <c r="K3" s="7"/>
      <c r="L3" s="7"/>
      <c r="M3" s="7"/>
      <c r="N3" s="7"/>
      <c r="O3" s="7"/>
    </row>
    <row r="4" s="1" customFormat="1" ht="29" customHeight="1" spans="1:15">
      <c r="A4" s="10"/>
      <c r="B4" s="11" t="s">
        <v>3</v>
      </c>
      <c r="C4" s="11"/>
      <c r="D4" s="11"/>
      <c r="E4" s="11"/>
      <c r="F4" s="11" t="s">
        <v>4</v>
      </c>
      <c r="G4" s="11"/>
      <c r="H4" s="11"/>
      <c r="I4" s="11"/>
      <c r="J4" s="11" t="s">
        <v>5</v>
      </c>
      <c r="K4" s="11"/>
      <c r="L4" s="11"/>
      <c r="M4" s="11"/>
      <c r="N4" s="11" t="s">
        <v>6</v>
      </c>
      <c r="O4" s="11" t="s">
        <v>7</v>
      </c>
    </row>
    <row r="5" s="1" customFormat="1" ht="40" customHeight="1" spans="1:1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="1" customFormat="1" ht="31" customHeight="1" spans="1:15">
      <c r="A6" s="10"/>
      <c r="B6" s="11" t="s">
        <v>8</v>
      </c>
      <c r="C6" s="11" t="s">
        <v>9</v>
      </c>
      <c r="D6" s="11" t="s">
        <v>10</v>
      </c>
      <c r="E6" s="11" t="s">
        <v>11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8</v>
      </c>
      <c r="K6" s="11" t="s">
        <v>9</v>
      </c>
      <c r="L6" s="11" t="s">
        <v>10</v>
      </c>
      <c r="M6" s="11" t="s">
        <v>11</v>
      </c>
      <c r="N6" s="11"/>
      <c r="O6" s="11"/>
    </row>
    <row r="7" s="2" customFormat="1" ht="27" customHeight="1" spans="1:15">
      <c r="A7" s="12" t="s">
        <v>12</v>
      </c>
      <c r="B7" s="13">
        <v>172</v>
      </c>
      <c r="C7" s="13">
        <v>564</v>
      </c>
      <c r="D7" s="13">
        <v>0</v>
      </c>
      <c r="E7" s="13">
        <v>0</v>
      </c>
      <c r="F7" s="13">
        <v>39732</v>
      </c>
      <c r="G7" s="13">
        <v>130284</v>
      </c>
      <c r="H7" s="13">
        <v>0</v>
      </c>
      <c r="I7" s="13">
        <v>0</v>
      </c>
      <c r="J7" s="13">
        <v>0</v>
      </c>
      <c r="K7" s="13">
        <v>1386</v>
      </c>
      <c r="L7" s="13">
        <v>0</v>
      </c>
      <c r="M7" s="13">
        <v>0</v>
      </c>
      <c r="N7" s="13">
        <v>736</v>
      </c>
      <c r="O7" s="14">
        <v>171402</v>
      </c>
    </row>
    <row r="8" s="2" customFormat="1" ht="27" customHeight="1" spans="1:15">
      <c r="A8" s="12" t="s">
        <v>13</v>
      </c>
      <c r="B8" s="13">
        <v>240</v>
      </c>
      <c r="C8" s="13">
        <v>763</v>
      </c>
      <c r="D8" s="13">
        <v>0</v>
      </c>
      <c r="E8" s="13">
        <v>0</v>
      </c>
      <c r="F8" s="13">
        <v>55440</v>
      </c>
      <c r="G8" s="13">
        <v>176253</v>
      </c>
      <c r="H8" s="13">
        <v>0</v>
      </c>
      <c r="I8" s="13">
        <v>0</v>
      </c>
      <c r="J8" s="13">
        <v>231</v>
      </c>
      <c r="K8" s="13">
        <v>693</v>
      </c>
      <c r="L8" s="13">
        <v>0</v>
      </c>
      <c r="M8" s="13">
        <v>0</v>
      </c>
      <c r="N8" s="13">
        <v>1003</v>
      </c>
      <c r="O8" s="14">
        <v>232617</v>
      </c>
    </row>
    <row r="9" s="2" customFormat="1" ht="27" customHeight="1" spans="1:15">
      <c r="A9" s="12" t="s">
        <v>14</v>
      </c>
      <c r="B9" s="13">
        <v>409</v>
      </c>
      <c r="C9" s="13">
        <v>1329</v>
      </c>
      <c r="D9" s="13">
        <v>0</v>
      </c>
      <c r="E9" s="13">
        <v>0</v>
      </c>
      <c r="F9" s="13">
        <v>94479</v>
      </c>
      <c r="G9" s="13">
        <v>306999</v>
      </c>
      <c r="H9" s="13">
        <v>0</v>
      </c>
      <c r="I9" s="13">
        <v>0</v>
      </c>
      <c r="J9" s="13">
        <v>462</v>
      </c>
      <c r="K9" s="13">
        <v>1617</v>
      </c>
      <c r="L9" s="13">
        <v>0</v>
      </c>
      <c r="M9" s="13">
        <v>0</v>
      </c>
      <c r="N9" s="13">
        <v>1738</v>
      </c>
      <c r="O9" s="14">
        <v>403557</v>
      </c>
    </row>
    <row r="10" s="2" customFormat="1" ht="27" customHeight="1" spans="1:15">
      <c r="A10" s="12" t="s">
        <v>15</v>
      </c>
      <c r="B10" s="13">
        <v>189</v>
      </c>
      <c r="C10" s="13">
        <v>674</v>
      </c>
      <c r="D10" s="13">
        <v>0</v>
      </c>
      <c r="E10" s="13">
        <v>0</v>
      </c>
      <c r="F10" s="13">
        <v>43659</v>
      </c>
      <c r="G10" s="13">
        <v>155694</v>
      </c>
      <c r="H10" s="13">
        <v>0</v>
      </c>
      <c r="I10" s="13">
        <v>0</v>
      </c>
      <c r="J10" s="13">
        <v>0</v>
      </c>
      <c r="K10" s="13">
        <v>462</v>
      </c>
      <c r="L10" s="13">
        <v>0</v>
      </c>
      <c r="M10" s="13">
        <v>0</v>
      </c>
      <c r="N10" s="13">
        <v>863</v>
      </c>
      <c r="O10" s="14">
        <v>199815</v>
      </c>
    </row>
    <row r="11" s="2" customFormat="1" ht="27" customHeight="1" spans="1:15">
      <c r="A11" s="12" t="s">
        <v>16</v>
      </c>
      <c r="B11" s="13">
        <v>404</v>
      </c>
      <c r="C11" s="13">
        <v>725</v>
      </c>
      <c r="D11" s="13">
        <v>0</v>
      </c>
      <c r="E11" s="13">
        <v>0</v>
      </c>
      <c r="F11" s="13">
        <v>93324</v>
      </c>
      <c r="G11" s="13">
        <v>167475</v>
      </c>
      <c r="H11" s="13">
        <v>0</v>
      </c>
      <c r="I11" s="13">
        <v>0</v>
      </c>
      <c r="J11" s="13">
        <v>231</v>
      </c>
      <c r="K11" s="13">
        <v>2079</v>
      </c>
      <c r="L11" s="13">
        <v>0</v>
      </c>
      <c r="M11" s="13">
        <v>0</v>
      </c>
      <c r="N11" s="13">
        <v>1129</v>
      </c>
      <c r="O11" s="14">
        <v>263109</v>
      </c>
    </row>
    <row r="12" s="3" customFormat="1" ht="27" customHeight="1" spans="1:15">
      <c r="A12" s="12" t="s">
        <v>17</v>
      </c>
      <c r="B12" s="13">
        <v>290</v>
      </c>
      <c r="C12" s="13">
        <v>1226</v>
      </c>
      <c r="D12" s="13">
        <v>0</v>
      </c>
      <c r="E12" s="13">
        <v>0</v>
      </c>
      <c r="F12" s="13">
        <v>66990</v>
      </c>
      <c r="G12" s="13">
        <v>283206</v>
      </c>
      <c r="H12" s="13">
        <v>0</v>
      </c>
      <c r="I12" s="13">
        <v>0</v>
      </c>
      <c r="J12" s="13">
        <v>0</v>
      </c>
      <c r="K12" s="13">
        <v>1155</v>
      </c>
      <c r="L12" s="13">
        <v>0</v>
      </c>
      <c r="M12" s="13">
        <v>0</v>
      </c>
      <c r="N12" s="13">
        <v>1516</v>
      </c>
      <c r="O12" s="14">
        <v>351351</v>
      </c>
    </row>
    <row r="13" s="2" customFormat="1" ht="27" customHeight="1" spans="1:15">
      <c r="A13" s="12" t="s">
        <v>18</v>
      </c>
      <c r="B13" s="13">
        <v>406</v>
      </c>
      <c r="C13" s="13">
        <v>1861</v>
      </c>
      <c r="D13" s="13">
        <v>0</v>
      </c>
      <c r="E13" s="13">
        <v>0</v>
      </c>
      <c r="F13" s="13">
        <v>93786</v>
      </c>
      <c r="G13" s="13">
        <v>429891</v>
      </c>
      <c r="H13" s="13">
        <v>0</v>
      </c>
      <c r="I13" s="13">
        <v>0</v>
      </c>
      <c r="J13" s="13">
        <v>231</v>
      </c>
      <c r="K13" s="13">
        <v>3927</v>
      </c>
      <c r="L13" s="13">
        <v>0</v>
      </c>
      <c r="M13" s="13">
        <v>0</v>
      </c>
      <c r="N13" s="13">
        <v>2267</v>
      </c>
      <c r="O13" s="14">
        <v>527835</v>
      </c>
    </row>
    <row r="14" s="2" customFormat="1" ht="27" customHeight="1" spans="1:15">
      <c r="A14" s="12" t="s">
        <v>19</v>
      </c>
      <c r="B14" s="13">
        <v>241</v>
      </c>
      <c r="C14" s="13">
        <v>866</v>
      </c>
      <c r="D14" s="13">
        <v>0</v>
      </c>
      <c r="E14" s="13">
        <v>0</v>
      </c>
      <c r="F14" s="13">
        <v>55671</v>
      </c>
      <c r="G14" s="13">
        <v>200046</v>
      </c>
      <c r="H14" s="13">
        <v>0</v>
      </c>
      <c r="I14" s="13">
        <v>0</v>
      </c>
      <c r="J14" s="13">
        <v>231</v>
      </c>
      <c r="K14" s="13">
        <v>1848</v>
      </c>
      <c r="L14" s="13">
        <v>0</v>
      </c>
      <c r="M14" s="13">
        <v>0</v>
      </c>
      <c r="N14" s="13">
        <v>1107</v>
      </c>
      <c r="O14" s="13">
        <v>257796</v>
      </c>
    </row>
    <row r="15" s="2" customFormat="1" ht="27" customHeight="1" spans="1:15">
      <c r="A15" s="12" t="s">
        <v>20</v>
      </c>
      <c r="B15" s="13">
        <v>178</v>
      </c>
      <c r="C15" s="13">
        <v>438</v>
      </c>
      <c r="D15" s="13">
        <v>0</v>
      </c>
      <c r="E15" s="13">
        <v>0</v>
      </c>
      <c r="F15" s="13">
        <v>41118</v>
      </c>
      <c r="G15" s="13">
        <v>101178</v>
      </c>
      <c r="H15" s="13">
        <v>0</v>
      </c>
      <c r="I15" s="13">
        <v>0</v>
      </c>
      <c r="J15" s="13">
        <v>693</v>
      </c>
      <c r="K15" s="13">
        <v>0</v>
      </c>
      <c r="L15" s="13">
        <v>0</v>
      </c>
      <c r="M15" s="13">
        <v>0</v>
      </c>
      <c r="N15" s="13">
        <v>616</v>
      </c>
      <c r="O15" s="13">
        <v>142989</v>
      </c>
    </row>
    <row r="16" s="2" customFormat="1" ht="27" customHeight="1" spans="1:15">
      <c r="A16" s="12" t="s">
        <v>21</v>
      </c>
      <c r="B16" s="13">
        <v>186</v>
      </c>
      <c r="C16" s="13">
        <v>519</v>
      </c>
      <c r="D16" s="13">
        <v>0</v>
      </c>
      <c r="E16" s="13">
        <v>0</v>
      </c>
      <c r="F16" s="13">
        <v>42966</v>
      </c>
      <c r="G16" s="13">
        <v>119889</v>
      </c>
      <c r="H16" s="13">
        <v>0</v>
      </c>
      <c r="I16" s="13">
        <v>0</v>
      </c>
      <c r="J16" s="13">
        <v>693</v>
      </c>
      <c r="K16" s="13">
        <v>0</v>
      </c>
      <c r="L16" s="13">
        <v>0</v>
      </c>
      <c r="M16" s="13">
        <v>0</v>
      </c>
      <c r="N16" s="13">
        <v>705</v>
      </c>
      <c r="O16" s="14">
        <v>163548</v>
      </c>
    </row>
    <row r="17" s="2" customFormat="1" ht="27" customHeight="1" spans="1:15">
      <c r="A17" s="12" t="s">
        <v>22</v>
      </c>
      <c r="B17" s="13">
        <v>102</v>
      </c>
      <c r="C17" s="13">
        <v>434</v>
      </c>
      <c r="D17" s="13">
        <v>0</v>
      </c>
      <c r="E17" s="13">
        <v>0</v>
      </c>
      <c r="F17" s="15">
        <v>23562</v>
      </c>
      <c r="G17" s="15">
        <v>100254</v>
      </c>
      <c r="H17" s="13">
        <v>0</v>
      </c>
      <c r="I17" s="13">
        <v>0</v>
      </c>
      <c r="J17" s="13">
        <v>0</v>
      </c>
      <c r="K17" s="13">
        <v>231</v>
      </c>
      <c r="L17" s="13">
        <v>0</v>
      </c>
      <c r="M17" s="13">
        <v>0</v>
      </c>
      <c r="N17" s="13">
        <v>536</v>
      </c>
      <c r="O17" s="13">
        <v>124047</v>
      </c>
    </row>
    <row r="18" s="2" customFormat="1" ht="27" customHeight="1" spans="1:15">
      <c r="A18" s="16" t="s">
        <v>23</v>
      </c>
      <c r="B18" s="16">
        <v>231</v>
      </c>
      <c r="C18" s="16">
        <v>871</v>
      </c>
      <c r="D18" s="16">
        <v>0</v>
      </c>
      <c r="E18" s="16">
        <v>0</v>
      </c>
      <c r="F18" s="16">
        <f>B18*231</f>
        <v>53361</v>
      </c>
      <c r="G18" s="16">
        <f>C18*231</f>
        <v>201201</v>
      </c>
      <c r="H18" s="16">
        <v>0</v>
      </c>
      <c r="I18" s="16">
        <v>0</v>
      </c>
      <c r="J18" s="16">
        <v>231</v>
      </c>
      <c r="K18" s="16">
        <v>693</v>
      </c>
      <c r="L18" s="16">
        <v>0</v>
      </c>
      <c r="M18" s="16">
        <v>0</v>
      </c>
      <c r="N18" s="16">
        <f>B18+C18</f>
        <v>1102</v>
      </c>
      <c r="O18" s="17">
        <f>F18+G18+J18+K18</f>
        <v>255486</v>
      </c>
    </row>
    <row r="19" s="2" customFormat="1" ht="27" customHeight="1" spans="1:15">
      <c r="A19" s="12" t="s">
        <v>24</v>
      </c>
      <c r="B19" s="13">
        <v>37</v>
      </c>
      <c r="C19" s="13">
        <v>131</v>
      </c>
      <c r="D19" s="13">
        <v>0</v>
      </c>
      <c r="E19" s="13">
        <v>0</v>
      </c>
      <c r="F19" s="13">
        <v>8547</v>
      </c>
      <c r="G19" s="13">
        <v>30261</v>
      </c>
      <c r="H19" s="13">
        <v>0</v>
      </c>
      <c r="I19" s="13">
        <v>0</v>
      </c>
      <c r="J19" s="13">
        <v>462</v>
      </c>
      <c r="K19" s="13">
        <v>0</v>
      </c>
      <c r="L19" s="13">
        <v>0</v>
      </c>
      <c r="M19" s="13">
        <v>0</v>
      </c>
      <c r="N19" s="13">
        <v>168</v>
      </c>
      <c r="O19" s="14">
        <v>39270</v>
      </c>
    </row>
    <row r="20" s="2" customFormat="1" ht="27" customHeight="1" spans="1:15">
      <c r="A20" s="12" t="s">
        <v>25</v>
      </c>
      <c r="B20" s="13">
        <v>235</v>
      </c>
      <c r="C20" s="13">
        <v>675</v>
      </c>
      <c r="D20" s="13">
        <v>0</v>
      </c>
      <c r="E20" s="13">
        <v>0</v>
      </c>
      <c r="F20" s="13">
        <v>54285</v>
      </c>
      <c r="G20" s="13">
        <v>155925</v>
      </c>
      <c r="H20" s="13">
        <v>0</v>
      </c>
      <c r="I20" s="13">
        <v>0</v>
      </c>
      <c r="J20" s="13">
        <v>462</v>
      </c>
      <c r="K20" s="13">
        <v>1155</v>
      </c>
      <c r="L20" s="13">
        <v>0</v>
      </c>
      <c r="M20" s="13">
        <v>0</v>
      </c>
      <c r="N20" s="13">
        <v>910</v>
      </c>
      <c r="O20" s="14">
        <v>211827</v>
      </c>
    </row>
    <row r="21" s="2" customFormat="1" ht="27" customHeight="1" spans="1:15">
      <c r="A21" s="12" t="s">
        <v>26</v>
      </c>
      <c r="B21" s="13">
        <v>105</v>
      </c>
      <c r="C21" s="13">
        <v>260</v>
      </c>
      <c r="D21" s="13">
        <v>0</v>
      </c>
      <c r="E21" s="13">
        <v>0</v>
      </c>
      <c r="F21" s="13">
        <v>24255</v>
      </c>
      <c r="G21" s="13">
        <v>60060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365</v>
      </c>
      <c r="O21" s="14">
        <v>84315</v>
      </c>
    </row>
    <row r="22" s="4" customFormat="1" ht="27" customHeight="1" spans="1:15">
      <c r="A22" s="18" t="s">
        <v>27</v>
      </c>
      <c r="B22" s="18">
        <v>267</v>
      </c>
      <c r="C22" s="18">
        <v>1280</v>
      </c>
      <c r="D22" s="18">
        <v>0</v>
      </c>
      <c r="E22" s="18">
        <v>0</v>
      </c>
      <c r="F22" s="18">
        <f>B22*231</f>
        <v>61677</v>
      </c>
      <c r="G22" s="18">
        <f>C22*231</f>
        <v>295680</v>
      </c>
      <c r="H22" s="18">
        <v>0</v>
      </c>
      <c r="I22" s="18">
        <v>0</v>
      </c>
      <c r="J22" s="18">
        <v>0</v>
      </c>
      <c r="K22" s="18">
        <v>3003</v>
      </c>
      <c r="L22" s="18">
        <v>0</v>
      </c>
      <c r="M22" s="18">
        <v>0</v>
      </c>
      <c r="N22" s="18">
        <f>B22+C22</f>
        <v>1547</v>
      </c>
      <c r="O22" s="19">
        <f>F22+G22+H22+I22+J22+K22+L22+M22</f>
        <v>360360</v>
      </c>
    </row>
    <row r="23" s="3" customFormat="1" ht="30" customHeight="1" spans="1:15">
      <c r="A23" s="20" t="s">
        <v>28</v>
      </c>
      <c r="B23" s="21">
        <v>140</v>
      </c>
      <c r="C23" s="21">
        <v>466</v>
      </c>
      <c r="D23" s="21">
        <v>0</v>
      </c>
      <c r="E23" s="21">
        <v>0</v>
      </c>
      <c r="F23" s="21">
        <v>32340</v>
      </c>
      <c r="G23" s="21">
        <v>107646</v>
      </c>
      <c r="H23" s="21">
        <v>0</v>
      </c>
      <c r="I23" s="21">
        <v>0</v>
      </c>
      <c r="J23" s="21">
        <v>462</v>
      </c>
      <c r="K23" s="21">
        <v>231</v>
      </c>
      <c r="L23" s="21">
        <v>0</v>
      </c>
      <c r="M23" s="21">
        <v>0</v>
      </c>
      <c r="N23" s="21">
        <v>606</v>
      </c>
      <c r="O23" s="22">
        <v>140679</v>
      </c>
    </row>
    <row r="24" s="4" customFormat="1" ht="27" customHeight="1" spans="1:15">
      <c r="A24" s="23" t="s">
        <v>29</v>
      </c>
      <c r="B24" s="24">
        <v>320</v>
      </c>
      <c r="C24" s="24">
        <v>863</v>
      </c>
      <c r="D24" s="24">
        <v>0</v>
      </c>
      <c r="E24" s="24">
        <v>0</v>
      </c>
      <c r="F24" s="24">
        <v>73920</v>
      </c>
      <c r="G24" s="24">
        <v>199353</v>
      </c>
      <c r="H24" s="24">
        <v>0</v>
      </c>
      <c r="I24" s="24">
        <v>0</v>
      </c>
      <c r="J24" s="24">
        <v>462</v>
      </c>
      <c r="K24" s="24">
        <v>2772</v>
      </c>
      <c r="L24" s="24">
        <v>0</v>
      </c>
      <c r="M24" s="24">
        <v>0</v>
      </c>
      <c r="N24" s="24">
        <v>1183</v>
      </c>
      <c r="O24" s="24">
        <v>276507</v>
      </c>
    </row>
    <row r="25" s="2" customFormat="1" ht="27" customHeight="1" spans="1:15">
      <c r="A25" s="25" t="s">
        <v>30</v>
      </c>
      <c r="B25" s="26">
        <v>175</v>
      </c>
      <c r="C25" s="26">
        <v>386</v>
      </c>
      <c r="D25" s="26">
        <v>0</v>
      </c>
      <c r="E25" s="26">
        <v>0</v>
      </c>
      <c r="F25" s="26">
        <v>40425</v>
      </c>
      <c r="G25" s="26">
        <v>89166</v>
      </c>
      <c r="H25" s="26">
        <v>0</v>
      </c>
      <c r="I25" s="26">
        <v>0</v>
      </c>
      <c r="J25" s="26">
        <v>231</v>
      </c>
      <c r="K25" s="26">
        <v>924</v>
      </c>
      <c r="L25" s="26">
        <v>0</v>
      </c>
      <c r="M25" s="26">
        <v>0</v>
      </c>
      <c r="N25" s="26">
        <v>561</v>
      </c>
      <c r="O25" s="27">
        <v>130746</v>
      </c>
    </row>
    <row r="26" s="2" customFormat="1" ht="27" customHeight="1" spans="1:15">
      <c r="A26" s="12" t="s">
        <v>31</v>
      </c>
      <c r="B26" s="13">
        <v>281</v>
      </c>
      <c r="C26" s="13">
        <v>478</v>
      </c>
      <c r="D26" s="13">
        <v>0</v>
      </c>
      <c r="E26" s="13">
        <v>0</v>
      </c>
      <c r="F26" s="13">
        <v>64911</v>
      </c>
      <c r="G26" s="13">
        <v>110418</v>
      </c>
      <c r="H26" s="13">
        <v>0</v>
      </c>
      <c r="I26" s="13">
        <v>0</v>
      </c>
      <c r="J26" s="13">
        <v>462</v>
      </c>
      <c r="K26" s="13">
        <v>924</v>
      </c>
      <c r="L26" s="13">
        <v>0</v>
      </c>
      <c r="M26" s="13">
        <v>0</v>
      </c>
      <c r="N26" s="13">
        <v>759</v>
      </c>
      <c r="O26" s="14">
        <v>176715</v>
      </c>
    </row>
    <row r="27" s="2" customFormat="1" ht="28" customHeight="1" spans="1:15">
      <c r="A27" s="12" t="s">
        <v>32</v>
      </c>
      <c r="B27" s="13">
        <v>436</v>
      </c>
      <c r="C27" s="13">
        <v>1561</v>
      </c>
      <c r="D27" s="13">
        <v>0</v>
      </c>
      <c r="E27" s="13">
        <v>0</v>
      </c>
      <c r="F27" s="13">
        <v>100716</v>
      </c>
      <c r="G27" s="13">
        <v>360591</v>
      </c>
      <c r="H27" s="13">
        <v>0</v>
      </c>
      <c r="I27" s="13">
        <v>0</v>
      </c>
      <c r="J27" s="13">
        <v>2079</v>
      </c>
      <c r="K27" s="13">
        <v>1155</v>
      </c>
      <c r="L27" s="13">
        <v>0</v>
      </c>
      <c r="M27" s="13">
        <v>0</v>
      </c>
      <c r="N27" s="13">
        <v>1997</v>
      </c>
      <c r="O27" s="14">
        <v>464541</v>
      </c>
    </row>
    <row r="28" s="2" customFormat="1" ht="25" customHeight="1" spans="1:15">
      <c r="A28" s="12" t="s">
        <v>33</v>
      </c>
      <c r="B28" s="13">
        <v>296</v>
      </c>
      <c r="C28" s="13">
        <v>1033</v>
      </c>
      <c r="D28" s="13">
        <v>0</v>
      </c>
      <c r="E28" s="13">
        <v>0</v>
      </c>
      <c r="F28" s="13">
        <v>68376</v>
      </c>
      <c r="G28" s="13">
        <v>238623</v>
      </c>
      <c r="H28" s="13">
        <v>0</v>
      </c>
      <c r="I28" s="13">
        <v>0</v>
      </c>
      <c r="J28" s="13">
        <v>0</v>
      </c>
      <c r="K28" s="13">
        <v>1617</v>
      </c>
      <c r="L28" s="13">
        <v>0</v>
      </c>
      <c r="M28" s="13">
        <v>0</v>
      </c>
      <c r="N28" s="13">
        <v>1329</v>
      </c>
      <c r="O28" s="14">
        <v>308616</v>
      </c>
    </row>
    <row r="29" s="2" customFormat="1" ht="28" customHeight="1" spans="1:15">
      <c r="A29" s="12" t="s">
        <v>34</v>
      </c>
      <c r="B29" s="13">
        <v>287</v>
      </c>
      <c r="C29" s="13">
        <v>930</v>
      </c>
      <c r="D29" s="13"/>
      <c r="E29" s="13"/>
      <c r="F29" s="13">
        <v>66297</v>
      </c>
      <c r="G29" s="13">
        <v>214830</v>
      </c>
      <c r="H29" s="13"/>
      <c r="I29" s="13"/>
      <c r="J29" s="13"/>
      <c r="K29" s="13">
        <v>1155</v>
      </c>
      <c r="L29" s="13"/>
      <c r="M29" s="13"/>
      <c r="N29" s="13">
        <v>1217</v>
      </c>
      <c r="O29" s="14">
        <v>282282</v>
      </c>
    </row>
    <row r="30" ht="26" customHeight="1" spans="1:15">
      <c r="A30" s="28" t="s">
        <v>35</v>
      </c>
      <c r="B30" s="29">
        <f>SUM(B7:B29)</f>
        <v>5627</v>
      </c>
      <c r="C30" s="29">
        <f t="shared" ref="C30:O30" si="0">SUM(C7:C29)</f>
        <v>18333</v>
      </c>
      <c r="D30" s="29">
        <f t="shared" si="0"/>
        <v>0</v>
      </c>
      <c r="E30" s="29">
        <f t="shared" si="0"/>
        <v>0</v>
      </c>
      <c r="F30" s="29">
        <f t="shared" si="0"/>
        <v>1299837</v>
      </c>
      <c r="G30" s="29">
        <f t="shared" si="0"/>
        <v>4234923</v>
      </c>
      <c r="H30" s="29">
        <f t="shared" si="0"/>
        <v>0</v>
      </c>
      <c r="I30" s="29">
        <f t="shared" si="0"/>
        <v>0</v>
      </c>
      <c r="J30" s="29">
        <f t="shared" si="0"/>
        <v>7623</v>
      </c>
      <c r="K30" s="29">
        <f t="shared" si="0"/>
        <v>27027</v>
      </c>
      <c r="L30" s="29">
        <f t="shared" si="0"/>
        <v>0</v>
      </c>
      <c r="M30" s="29">
        <f t="shared" si="0"/>
        <v>0</v>
      </c>
      <c r="N30" s="29">
        <f t="shared" si="0"/>
        <v>23960</v>
      </c>
      <c r="O30" s="30">
        <f t="shared" si="0"/>
        <v>5569410</v>
      </c>
    </row>
  </sheetData>
  <mergeCells count="9">
    <mergeCell ref="A1:O1"/>
    <mergeCell ref="A2:O2"/>
    <mergeCell ref="A3:O3"/>
    <mergeCell ref="A4:A6"/>
    <mergeCell ref="N4:N6"/>
    <mergeCell ref="O4:O6"/>
    <mergeCell ref="B4:E5"/>
    <mergeCell ref="F4:I5"/>
    <mergeCell ref="J4:M5"/>
  </mergeCells>
  <conditionalFormatting sqref="N7:N30">
    <cfRule type="duplicateValues" dxfId="0" priority="5"/>
    <cfRule type="duplicateValues" dxfId="0" priority="3"/>
  </conditionalFormatting>
  <conditionalFormatting sqref="O$1:O$1048576">
    <cfRule type="duplicateValues" dxfId="1" priority="1"/>
    <cfRule type="duplicateValues" dxfId="0" priority="9"/>
  </conditionalFormatting>
  <conditionalFormatting sqref="O7:O29">
    <cfRule type="duplicateValues" dxfId="0" priority="7"/>
  </conditionalFormatting>
  <conditionalFormatting sqref="O7:O30">
    <cfRule type="duplicateValues" dxfId="0" priority="8"/>
    <cfRule type="duplicateValues" dxfId="0" priority="6"/>
    <cfRule type="duplicateValues" dxfId="2" priority="4"/>
    <cfRule type="duplicateValues" dxfId="2" priority="2"/>
  </conditionalFormatting>
  <conditionalFormatting sqref="O1:O6 O31:O1048576">
    <cfRule type="duplicateValues" dxfId="0" priority="12"/>
    <cfRule type="duplicateValues" dxfId="0" priority="17"/>
    <cfRule type="duplicateValues" dxfId="0" priority="18"/>
  </conditionalFormatting>
  <conditionalFormatting sqref="O1:O6 O30:O1048576">
    <cfRule type="duplicateValues" dxfId="0" priority="10"/>
    <cfRule type="duplicateValues" dxfId="0" priority="11"/>
  </conditionalFormatting>
  <pageMargins left="0.55" right="0.471527777777778" top="0.751388888888889" bottom="0.751388888888889" header="0.297916666666667" footer="0.297916666666667"/>
  <pageSetup paperSize="9" scale="9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</cp:lastModifiedBy>
  <dcterms:created xsi:type="dcterms:W3CDTF">2006-09-18T08:00:00Z</dcterms:created>
  <dcterms:modified xsi:type="dcterms:W3CDTF">2026-09-21T10:46:37Z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3BB6B2868F1D140679A1A76A5A257583_43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