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" sheetId="1" r:id="rId1"/>
    <sheet name="Sheet3" sheetId="3" r:id="rId2"/>
  </sheets>
  <definedNames>
    <definedName name="_xlnm.Print_Titles" localSheetId="0">'2024年'!$14:$14</definedName>
  </definedNames>
  <calcPr calcId="144525"/>
</workbook>
</file>

<file path=xl/sharedStrings.xml><?xml version="1.0" encoding="utf-8"?>
<sst xmlns="http://schemas.openxmlformats.org/spreadsheetml/2006/main" count="156" uniqueCount="117">
  <si>
    <t>附件3</t>
  </si>
  <si>
    <t>部门整体支出绩效自评表</t>
  </si>
  <si>
    <t>（ 2024年度 ）</t>
  </si>
  <si>
    <t>填表联系人：王芳</t>
  </si>
  <si>
    <t>联系电话：86175382</t>
  </si>
  <si>
    <t>财务联系人：王芳</t>
  </si>
  <si>
    <t>一级预算部门(单位)</t>
  </si>
  <si>
    <t>整体绩效满分值</t>
  </si>
  <si>
    <t>整体预算资金(万元)</t>
  </si>
  <si>
    <t>年初预算数</t>
  </si>
  <si>
    <t>全年预算调整数</t>
  </si>
  <si>
    <t>全年预算执行数</t>
  </si>
  <si>
    <t>预算执行率</t>
  </si>
  <si>
    <t>分值</t>
  </si>
  <si>
    <t>得分</t>
  </si>
  <si>
    <t>年度财政资金合计</t>
  </si>
  <si>
    <t>来源</t>
  </si>
  <si>
    <t>1.区级预算资金</t>
  </si>
  <si>
    <t>—</t>
  </si>
  <si>
    <t>整体绩效总得分</t>
  </si>
  <si>
    <t>2.上级转移支付</t>
  </si>
  <si>
    <t>结构</t>
  </si>
  <si>
    <t>1.基本支出</t>
  </si>
  <si>
    <t>2.项目支出</t>
  </si>
  <si>
    <t>整体绩效评级</t>
  </si>
  <si>
    <t>组成</t>
  </si>
  <si>
    <t>1.部门本级</t>
  </si>
  <si>
    <t>2.所属单位</t>
  </si>
  <si>
    <t>一级
指标</t>
  </si>
  <si>
    <t>二级指标</t>
  </si>
  <si>
    <t>三级指标</t>
  </si>
  <si>
    <t>年度目标值（A）</t>
  </si>
  <si>
    <t>实际完成值（B）</t>
  </si>
  <si>
    <t>数据来源
佐证资料</t>
  </si>
  <si>
    <t>得分计算方法</t>
  </si>
  <si>
    <t>职责
履行</t>
  </si>
  <si>
    <t>法治建设</t>
  </si>
  <si>
    <t>开辟微信公众号专栏，宣传司法行政系统典型案例和改革创新经验</t>
  </si>
  <si>
    <t>宣传典型案例和改革创新经验≥15项</t>
  </si>
  <si>
    <t>工作资料</t>
  </si>
  <si>
    <t xml:space="preserve">得分最高不能超过该指标分值上限。
定性指标根据指标完成情况分为：完成预期指标、部分完成预期指标并具有一定效果、未完成预期指标且效果较差三档，分别按照该指标对应分值区间100-80%(含80%)、80-50%(含50%)、50-0%合理确定分值。
定量指标若为正向指标（即指标值为≥*），则得分计算方法应用全年实际值（B）/年度指标值（A）*该指标分值；若定量指标为 反向指标（即指标值为≤*），则得分计算方法应用年度指标值（A）/全年实际值（B）*该指标分值。
</t>
  </si>
  <si>
    <t>举办全面依法治区工作专题培训班</t>
  </si>
  <si>
    <t>培训人数＞40人</t>
  </si>
  <si>
    <t>说明材料</t>
  </si>
  <si>
    <t>管委主任办公会议（政府常务会议）会前学法</t>
  </si>
  <si>
    <t>全年至少开展4次</t>
  </si>
  <si>
    <t>专题学法讲座</t>
  </si>
  <si>
    <t>每年至少组织开展2次</t>
  </si>
  <si>
    <t>督促协调全面依法治区委员会立制、执法、司法、守法普法4个协调小组召开工作会议</t>
  </si>
  <si>
    <t>4个协调小组召开工作会议</t>
  </si>
  <si>
    <t>压紧压实党政主要负责人法治建设第一责任人职责</t>
  </si>
  <si>
    <t>深入推进镇街、各单位各部门主要负责人和其他领导班子成员年终述法工作</t>
  </si>
  <si>
    <t>全年开展镇街、各单位各部门主要负责人和其他领导班子成员年终述法571人次</t>
  </si>
  <si>
    <t>全面推进落实行政执法“三项制度”</t>
  </si>
  <si>
    <t>对重点执法领域推进“三项制度”情况开展行政执法监督检查</t>
  </si>
  <si>
    <t>全区各行政执法部门全部完成执法公示，执法全过程记录，重大执法案件法制审核工作。</t>
  </si>
  <si>
    <t>组织开展全区行政执法案卷评查</t>
  </si>
  <si>
    <t>案卷评查数量≥60项</t>
  </si>
  <si>
    <t>全年案卷评查70卷</t>
  </si>
  <si>
    <t>组织举办行政执法人员年度审核</t>
  </si>
  <si>
    <t>行政执法人员年度审核覆盖率100%</t>
  </si>
  <si>
    <t>原始凭据</t>
  </si>
  <si>
    <t>新增行政执法人员公共法律知识培训考试</t>
  </si>
  <si>
    <t>新增行政执法人员培训考试覆盖率100%</t>
  </si>
  <si>
    <t>全面推进合法性审查工作</t>
  </si>
  <si>
    <t>管委（区政府）合同、区政府常务会、规办会议题、会议纪要、区级文件、工委督查通报、书记交办事项送审尽审</t>
  </si>
  <si>
    <t>2024年全年完成审核合同、协议共171件，共审查管委(区政府)常务会及部分专题会议题123件;审查管委(区政府)常务会议、规办会等会议纪要113件;审查以管委(区政府)、管委办(区政府办)名义印发的文件56件;审查列入2024年度重大行政决策事项目录的重大行政决策事项6件。针对上述合法性审查事项，我局累计出具书面合法性审查意见294份，口头提出合法性审查意见1000余条，各类事项送审尽审。</t>
  </si>
  <si>
    <t>依法审理行政复议案件</t>
  </si>
  <si>
    <t>审理案件数量≥300件</t>
  </si>
  <si>
    <t>强化行政应诉工作</t>
  </si>
  <si>
    <t>确保行政机关负责人出庭应诉率100%</t>
  </si>
  <si>
    <t>正式资料</t>
  </si>
  <si>
    <t>法律服务</t>
  </si>
  <si>
    <t>强化法律服务行业执业监管</t>
  </si>
  <si>
    <t>组织开展律师行业“规范管理提升年”活动，对法律服务行业的执业活动，进行监督检查</t>
  </si>
  <si>
    <t>组织开展律师行业“规范管理提升年”活动，对法律服务行业的执业活动进行了监督检查。</t>
  </si>
  <si>
    <t>组织开展法律服务行业“双随机、一公开”检查</t>
  </si>
  <si>
    <t>开展随机抽查≥20家律所</t>
  </si>
  <si>
    <t>开展随机抽查12家</t>
  </si>
  <si>
    <t>通过企业座谈、培训讲座、法治体检等多种方式，积极为新区企业提供惠企政策咨询服务</t>
  </si>
  <si>
    <t>为新区企业提供惠企政策咨询服务≥6000次</t>
  </si>
  <si>
    <t>全年联合镇街和部门开展惠企政策法律服务24场次，线下为近1300家企业提供惠企服务6500次。</t>
  </si>
  <si>
    <t>法治基础</t>
  </si>
  <si>
    <t>深化人民调解，化解矛盾纠纷</t>
  </si>
  <si>
    <t>完善调解组织和调解员备案信息，“智慧调解”系统录入率达100%</t>
  </si>
  <si>
    <t>加强对社区矫正对象的监管力度</t>
  </si>
  <si>
    <t>社区矫正对象、安置帮教对象脱管、漏管率≤5%</t>
  </si>
  <si>
    <t>2024年接收社区矫正对象870人，社区矫正对象脱管率为0.1%，漏管率为0；对4400余名安置帮教对象开展排查活动，排查率达100%。</t>
  </si>
  <si>
    <t>组织好国家宪法日、宪法宣传周、法治宣传教育月等系列活动</t>
  </si>
  <si>
    <t>形成全区统一的宪法集中宣传活动方案并推动实施</t>
  </si>
  <si>
    <t>全面落实“谁执法谁普法”普法责任制</t>
  </si>
  <si>
    <t>向上级普法平台报送新区普法信息≥50期，司法部案例库报送“谁执法谁普法”法治宣传案例≥5篇</t>
  </si>
  <si>
    <t>向上级普法平台报送新区普法信息55期，司法部案例库报送“谁执法谁普法”法治宣传案例5篇</t>
  </si>
  <si>
    <t>组织开展青岛市干部网络学院国家工作人员网上学法考法</t>
  </si>
  <si>
    <t>学员参与率、通过率均达100%</t>
  </si>
  <si>
    <t>履职 效能</t>
  </si>
  <si>
    <t>社会效益指标</t>
  </si>
  <si>
    <t>坚持应援尽援</t>
  </si>
  <si>
    <t>不断增强法律援助群众获得感</t>
  </si>
  <si>
    <t>2024年受理法律援助案件2919件，其中申请类案件642件，接受区公安部门、区检察院、区法院指定案件2277件，包括指定辩护案件531件，值班律师见证犯罪嫌疑人签署认罪认罚具结书1746件；2024年归档法律援助案件2650件，挽回经济损失566.69万元，以上案件全部录入“法援在线综合管理平台”并通过平台进行线上结案、归档。</t>
  </si>
  <si>
    <t>推介政府惠企政策</t>
  </si>
  <si>
    <t>有效提升政府政策落实便利程度</t>
  </si>
  <si>
    <t>形成典型案例24篇，典型案例被新区工委管委通报表扬。惠企政策兑现调查问卷显示，企业对惠企政策兑现满意度好评93.03％，同比提高5.34％。</t>
  </si>
  <si>
    <t>推进“减证便民”</t>
  </si>
  <si>
    <t>促进法律援助服务更加便捷、高效</t>
  </si>
  <si>
    <t>持续推进“减证便民”工作，已经出具过困难证明的，一年内再次申请法律援助，可以继续使用证明材料；与民政部门实现“低保”人员信息共享，无需申请人提供低保证明材料。</t>
  </si>
  <si>
    <t>修订完善考核工作方案</t>
  </si>
  <si>
    <t>《机关事业单位工作人员平时考核工作方案》及《科室和司法所考核工作方案》</t>
  </si>
  <si>
    <t>已修订完成《机关事业单位工作人员平时考核工作方案》及《科室和司法所考核工作方案》</t>
  </si>
  <si>
    <t>满意度</t>
  </si>
  <si>
    <t>满意度指标</t>
  </si>
  <si>
    <t>服务对象满意度</t>
  </si>
  <si>
    <t>≥80%</t>
  </si>
  <si>
    <t>受益对象满意度</t>
  </si>
  <si>
    <t>自评总得分低于80分
或
单项指标完成值偏离
目标值上30%的
原因分析及拟采取措施</t>
  </si>
  <si>
    <t>1、全面依法治区工作专题培训班未举办，原因是工委组织部未下发培训通知；2、依法审理行政复议案件数量偏差较大，原因是修订后的行政复议法自2024年1月1日起施行，行政复议受理范围扩大，受此影响，2024年行政复议案件翻倍增长；3、组织开展法律服务行业“双随机、一公开”检查数量未达目标，原因是2024年根据工作实际，适当增加了日常监督的数量、减少了“双随机、一公开”检查数量；4、社区矫正对象、安置帮教对象脱管、漏管率正向偏差较大，原因是年初制定目标社区对象脱管、漏管率≤5%是符合工作实际的较为合理的指标，但在工作中应尽量降低社区对象脱管、漏管率。</t>
  </si>
  <si>
    <t>部门服务外包的事项，包括资金规模、资金使用绩效等方面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</si>
</sst>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1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Cambria"/>
      <charset val="134"/>
    </font>
    <font>
      <sz val="11"/>
      <name val="Cambria"/>
      <charset val="134"/>
    </font>
    <font>
      <sz val="10"/>
      <name val="等线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8" fillId="2" borderId="2" xfId="8" applyNumberFormat="1" applyFont="1" applyFill="1" applyBorder="1" applyAlignment="1">
      <alignment vertical="center" wrapText="1"/>
    </xf>
    <xf numFmtId="43" fontId="8" fillId="2" borderId="2" xfId="8" applyNumberFormat="1" applyFont="1" applyFill="1" applyBorder="1" applyAlignment="1">
      <alignment horizontal="center" vertical="center" wrapText="1"/>
    </xf>
    <xf numFmtId="10" fontId="8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43" fontId="8" fillId="0" borderId="2" xfId="8" applyNumberFormat="1" applyFont="1" applyFill="1" applyBorder="1" applyAlignment="1">
      <alignment vertical="center" wrapText="1"/>
    </xf>
    <xf numFmtId="43" fontId="8" fillId="0" borderId="2" xfId="8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4 2" xfId="50"/>
    <cellStyle name="常规 2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I15" sqref="I15:I41"/>
    </sheetView>
  </sheetViews>
  <sheetFormatPr defaultColWidth="9" defaultRowHeight="13.5"/>
  <cols>
    <col min="1" max="1" width="6" customWidth="1"/>
    <col min="2" max="2" width="11.25" customWidth="1"/>
    <col min="3" max="4" width="20.625" customWidth="1"/>
    <col min="5" max="5" width="35.625" style="3" customWidth="1"/>
    <col min="6" max="6" width="13.25" customWidth="1"/>
    <col min="7" max="8" width="8.625" customWidth="1"/>
    <col min="9" max="9" width="18.75" customWidth="1"/>
  </cols>
  <sheetData>
    <row r="1" ht="20.25" spans="1:9">
      <c r="A1" s="4" t="s">
        <v>0</v>
      </c>
      <c r="B1" s="4"/>
      <c r="C1" s="4"/>
      <c r="D1" s="4"/>
      <c r="E1" s="5"/>
      <c r="F1" s="6"/>
      <c r="G1" s="6"/>
      <c r="H1" s="6"/>
      <c r="I1" s="6"/>
    </row>
    <row r="2" ht="27.75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20.1" customHeight="1" spans="1:9">
      <c r="A4" s="9" t="s">
        <v>3</v>
      </c>
      <c r="B4" s="9"/>
      <c r="C4" s="9"/>
      <c r="D4" s="9" t="s">
        <v>4</v>
      </c>
      <c r="E4" s="10"/>
      <c r="F4" s="9" t="s">
        <v>5</v>
      </c>
      <c r="G4" s="9"/>
      <c r="H4" s="9" t="s">
        <v>4</v>
      </c>
      <c r="I4" s="9"/>
    </row>
    <row r="5" ht="24" customHeight="1" spans="1:9">
      <c r="A5" s="11" t="s">
        <v>6</v>
      </c>
      <c r="B5" s="11"/>
      <c r="C5" s="11"/>
      <c r="D5" s="11"/>
      <c r="E5" s="11"/>
      <c r="F5" s="11"/>
      <c r="G5" s="11"/>
      <c r="H5" s="11"/>
      <c r="I5" s="12" t="s">
        <v>7</v>
      </c>
    </row>
    <row r="6" ht="24" customHeight="1" spans="1:9">
      <c r="A6" s="12" t="s">
        <v>8</v>
      </c>
      <c r="B6" s="12"/>
      <c r="C6" s="12" t="s">
        <v>9</v>
      </c>
      <c r="D6" s="12" t="s">
        <v>10</v>
      </c>
      <c r="E6" s="12" t="s">
        <v>11</v>
      </c>
      <c r="F6" s="12" t="s">
        <v>12</v>
      </c>
      <c r="G6" s="12" t="s">
        <v>13</v>
      </c>
      <c r="H6" s="12" t="s">
        <v>14</v>
      </c>
      <c r="I6" s="33">
        <f>SUM(G:G)</f>
        <v>100</v>
      </c>
    </row>
    <row r="7" ht="18" customHeight="1" spans="1:9">
      <c r="A7" s="11" t="s">
        <v>15</v>
      </c>
      <c r="B7" s="11"/>
      <c r="C7" s="13">
        <f>C8+C9</f>
        <v>4461.93</v>
      </c>
      <c r="D7" s="13">
        <f t="shared" ref="D7:E7" si="0">D8+D9</f>
        <v>5063.177</v>
      </c>
      <c r="E7" s="14">
        <f t="shared" si="0"/>
        <v>4751.92</v>
      </c>
      <c r="F7" s="15">
        <f>IF(D7=0,0,E7/D7)</f>
        <v>0.938525356707854</v>
      </c>
      <c r="G7" s="16">
        <v>10</v>
      </c>
      <c r="H7" s="16">
        <f>10*F7</f>
        <v>9.38525356707854</v>
      </c>
      <c r="I7" s="33"/>
    </row>
    <row r="8" ht="18" customHeight="1" spans="1:9">
      <c r="A8" s="17" t="s">
        <v>16</v>
      </c>
      <c r="B8" s="18" t="s">
        <v>17</v>
      </c>
      <c r="C8" s="19">
        <v>4304.93</v>
      </c>
      <c r="D8" s="19">
        <f>C8+274.357+229.89</f>
        <v>4809.177</v>
      </c>
      <c r="E8" s="20">
        <v>4497.92</v>
      </c>
      <c r="F8" s="15">
        <f t="shared" ref="F8:F13" si="1">IF(D8=0,0,E8/D8)</f>
        <v>0.935278531025163</v>
      </c>
      <c r="G8" s="12" t="s">
        <v>18</v>
      </c>
      <c r="H8" s="12" t="s">
        <v>18</v>
      </c>
      <c r="I8" s="12" t="s">
        <v>19</v>
      </c>
    </row>
    <row r="9" ht="18" customHeight="1" spans="1:9">
      <c r="A9" s="17"/>
      <c r="B9" s="18" t="s">
        <v>20</v>
      </c>
      <c r="C9" s="19">
        <v>157</v>
      </c>
      <c r="D9" s="19">
        <v>254</v>
      </c>
      <c r="E9" s="20">
        <v>254</v>
      </c>
      <c r="F9" s="15">
        <f t="shared" si="1"/>
        <v>1</v>
      </c>
      <c r="G9" s="12" t="s">
        <v>18</v>
      </c>
      <c r="H9" s="12" t="s">
        <v>18</v>
      </c>
      <c r="I9" s="33">
        <f>SUM(H:H)</f>
        <v>95.1852535670785</v>
      </c>
    </row>
    <row r="10" ht="18" customHeight="1" spans="1:9">
      <c r="A10" s="17" t="s">
        <v>21</v>
      </c>
      <c r="B10" s="18" t="s">
        <v>22</v>
      </c>
      <c r="C10" s="19">
        <v>3771.51</v>
      </c>
      <c r="D10" s="19">
        <v>4001.4</v>
      </c>
      <c r="E10" s="20">
        <v>4001.4</v>
      </c>
      <c r="F10" s="15">
        <f t="shared" si="1"/>
        <v>1</v>
      </c>
      <c r="G10" s="12" t="s">
        <v>18</v>
      </c>
      <c r="H10" s="12" t="s">
        <v>18</v>
      </c>
      <c r="I10" s="33"/>
    </row>
    <row r="11" ht="18" customHeight="1" spans="1:9">
      <c r="A11" s="17"/>
      <c r="B11" s="18" t="s">
        <v>23</v>
      </c>
      <c r="C11" s="19">
        <v>690.42</v>
      </c>
      <c r="D11" s="19">
        <f>C11+97+274.35</f>
        <v>1061.77</v>
      </c>
      <c r="E11" s="20">
        <v>750.52</v>
      </c>
      <c r="F11" s="15">
        <f t="shared" si="1"/>
        <v>0.706857417331437</v>
      </c>
      <c r="G11" s="12" t="s">
        <v>18</v>
      </c>
      <c r="H11" s="12" t="s">
        <v>18</v>
      </c>
      <c r="I11" s="12" t="s">
        <v>24</v>
      </c>
    </row>
    <row r="12" ht="18" customHeight="1" spans="1:9">
      <c r="A12" s="17" t="s">
        <v>25</v>
      </c>
      <c r="B12" s="18" t="s">
        <v>26</v>
      </c>
      <c r="C12" s="19">
        <v>4461.93</v>
      </c>
      <c r="D12" s="19">
        <f>D7</f>
        <v>5063.177</v>
      </c>
      <c r="E12" s="20">
        <v>4751.92</v>
      </c>
      <c r="F12" s="15">
        <f t="shared" si="1"/>
        <v>0.938525356707854</v>
      </c>
      <c r="G12" s="12" t="s">
        <v>18</v>
      </c>
      <c r="H12" s="12" t="s">
        <v>18</v>
      </c>
      <c r="I12" s="34" t="str">
        <f>IF(I9&gt;=90,"优",IF(I9&gt;=80,"良",IF(I9&gt;=60,"中",IF(I9=0,"自动评级","差"))))</f>
        <v>优</v>
      </c>
    </row>
    <row r="13" ht="18" customHeight="1" spans="1:9">
      <c r="A13" s="17"/>
      <c r="B13" s="18" t="s">
        <v>27</v>
      </c>
      <c r="C13" s="19"/>
      <c r="D13" s="19"/>
      <c r="E13" s="20"/>
      <c r="F13" s="15">
        <f t="shared" si="1"/>
        <v>0</v>
      </c>
      <c r="G13" s="12" t="s">
        <v>18</v>
      </c>
      <c r="H13" s="12" t="s">
        <v>18</v>
      </c>
      <c r="I13" s="34"/>
    </row>
    <row r="14" ht="27.95" customHeight="1" spans="1:9">
      <c r="A14" s="21" t="s">
        <v>28</v>
      </c>
      <c r="B14" s="22" t="s">
        <v>29</v>
      </c>
      <c r="C14" s="22" t="s">
        <v>30</v>
      </c>
      <c r="D14" s="12" t="s">
        <v>31</v>
      </c>
      <c r="E14" s="12" t="s">
        <v>32</v>
      </c>
      <c r="F14" s="12" t="s">
        <v>33</v>
      </c>
      <c r="G14" s="12" t="s">
        <v>13</v>
      </c>
      <c r="H14" s="12" t="s">
        <v>14</v>
      </c>
      <c r="I14" s="12" t="s">
        <v>34</v>
      </c>
    </row>
    <row r="15" ht="36" spans="1:9">
      <c r="A15" s="21" t="s">
        <v>35</v>
      </c>
      <c r="B15" s="23" t="s">
        <v>36</v>
      </c>
      <c r="C15" s="24" t="s">
        <v>37</v>
      </c>
      <c r="D15" s="24" t="s">
        <v>38</v>
      </c>
      <c r="E15" s="25">
        <v>19</v>
      </c>
      <c r="F15" s="25" t="s">
        <v>39</v>
      </c>
      <c r="G15" s="26">
        <v>3</v>
      </c>
      <c r="H15" s="26">
        <v>3</v>
      </c>
      <c r="I15" s="35" t="s">
        <v>40</v>
      </c>
    </row>
    <row r="16" s="2" customFormat="1" ht="27.95" customHeight="1" spans="1:9">
      <c r="A16" s="22"/>
      <c r="B16" s="23"/>
      <c r="C16" s="24" t="s">
        <v>41</v>
      </c>
      <c r="D16" s="24" t="s">
        <v>42</v>
      </c>
      <c r="E16" s="25">
        <v>0</v>
      </c>
      <c r="F16" s="25" t="s">
        <v>43</v>
      </c>
      <c r="G16" s="26">
        <v>3</v>
      </c>
      <c r="H16" s="26">
        <v>0</v>
      </c>
      <c r="I16" s="35"/>
    </row>
    <row r="17" ht="27.95" customHeight="1" spans="1:9">
      <c r="A17" s="22"/>
      <c r="B17" s="23"/>
      <c r="C17" s="24" t="s">
        <v>44</v>
      </c>
      <c r="D17" s="24" t="s">
        <v>45</v>
      </c>
      <c r="E17" s="25">
        <v>4</v>
      </c>
      <c r="F17" s="25" t="s">
        <v>39</v>
      </c>
      <c r="G17" s="26">
        <v>3</v>
      </c>
      <c r="H17" s="26">
        <v>3</v>
      </c>
      <c r="I17" s="35"/>
    </row>
    <row r="18" ht="27.95" customHeight="1" spans="1:9">
      <c r="A18" s="22"/>
      <c r="B18" s="23"/>
      <c r="C18" s="24" t="s">
        <v>46</v>
      </c>
      <c r="D18" s="24" t="s">
        <v>47</v>
      </c>
      <c r="E18" s="25">
        <v>2</v>
      </c>
      <c r="F18" s="25" t="s">
        <v>39</v>
      </c>
      <c r="G18" s="26">
        <v>3</v>
      </c>
      <c r="H18" s="26">
        <v>3</v>
      </c>
      <c r="I18" s="35"/>
    </row>
    <row r="19" ht="48" spans="1:9">
      <c r="A19" s="22"/>
      <c r="B19" s="23"/>
      <c r="C19" s="24" t="s">
        <v>48</v>
      </c>
      <c r="D19" s="24" t="s">
        <v>49</v>
      </c>
      <c r="E19" s="25">
        <v>4</v>
      </c>
      <c r="F19" s="25" t="s">
        <v>39</v>
      </c>
      <c r="G19" s="26">
        <v>3</v>
      </c>
      <c r="H19" s="26">
        <v>3</v>
      </c>
      <c r="I19" s="35"/>
    </row>
    <row r="20" ht="36" spans="1:9">
      <c r="A20" s="22"/>
      <c r="B20" s="23"/>
      <c r="C20" s="24" t="s">
        <v>50</v>
      </c>
      <c r="D20" s="24" t="s">
        <v>51</v>
      </c>
      <c r="E20" s="25" t="s">
        <v>52</v>
      </c>
      <c r="F20" s="25" t="s">
        <v>39</v>
      </c>
      <c r="G20" s="26">
        <v>3</v>
      </c>
      <c r="H20" s="26">
        <v>3</v>
      </c>
      <c r="I20" s="35"/>
    </row>
    <row r="21" ht="36" spans="1:9">
      <c r="A21" s="22"/>
      <c r="B21" s="23"/>
      <c r="C21" s="24" t="s">
        <v>53</v>
      </c>
      <c r="D21" s="24" t="s">
        <v>54</v>
      </c>
      <c r="E21" s="25" t="s">
        <v>55</v>
      </c>
      <c r="F21" s="25" t="s">
        <v>39</v>
      </c>
      <c r="G21" s="26">
        <v>3</v>
      </c>
      <c r="H21" s="26">
        <v>3</v>
      </c>
      <c r="I21" s="35"/>
    </row>
    <row r="22" s="2" customFormat="1" ht="27.95" customHeight="1" spans="1:9">
      <c r="A22" s="22"/>
      <c r="B22" s="23"/>
      <c r="C22" s="24" t="s">
        <v>56</v>
      </c>
      <c r="D22" s="24" t="s">
        <v>57</v>
      </c>
      <c r="E22" s="25" t="s">
        <v>58</v>
      </c>
      <c r="F22" s="25" t="s">
        <v>39</v>
      </c>
      <c r="G22" s="26">
        <v>3</v>
      </c>
      <c r="H22" s="26">
        <v>3</v>
      </c>
      <c r="I22" s="35"/>
    </row>
    <row r="23" s="2" customFormat="1" ht="27.95" customHeight="1" spans="1:9">
      <c r="A23" s="22"/>
      <c r="B23" s="23"/>
      <c r="C23" s="27" t="s">
        <v>59</v>
      </c>
      <c r="D23" s="24" t="s">
        <v>60</v>
      </c>
      <c r="E23" s="28">
        <v>1</v>
      </c>
      <c r="F23" s="25" t="s">
        <v>61</v>
      </c>
      <c r="G23" s="26">
        <v>3</v>
      </c>
      <c r="H23" s="26">
        <v>3</v>
      </c>
      <c r="I23" s="35"/>
    </row>
    <row r="24" s="2" customFormat="1" ht="27.95" customHeight="1" spans="1:9">
      <c r="A24" s="22"/>
      <c r="B24" s="23"/>
      <c r="C24" s="24" t="s">
        <v>62</v>
      </c>
      <c r="D24" s="24" t="s">
        <v>63</v>
      </c>
      <c r="E24" s="28">
        <v>1</v>
      </c>
      <c r="F24" s="25" t="s">
        <v>61</v>
      </c>
      <c r="G24" s="26">
        <v>3</v>
      </c>
      <c r="H24" s="26">
        <v>3</v>
      </c>
      <c r="I24" s="35"/>
    </row>
    <row r="25" ht="108" spans="1:9">
      <c r="A25" s="22"/>
      <c r="B25" s="23"/>
      <c r="C25" s="24" t="s">
        <v>64</v>
      </c>
      <c r="D25" s="24" t="s">
        <v>65</v>
      </c>
      <c r="E25" s="25" t="s">
        <v>66</v>
      </c>
      <c r="F25" s="25" t="s">
        <v>39</v>
      </c>
      <c r="G25" s="26">
        <v>3</v>
      </c>
      <c r="H25" s="26">
        <v>3</v>
      </c>
      <c r="I25" s="35"/>
    </row>
    <row r="26" ht="27.95" customHeight="1" spans="1:9">
      <c r="A26" s="22"/>
      <c r="B26" s="23"/>
      <c r="C26" s="24" t="s">
        <v>67</v>
      </c>
      <c r="D26" s="27" t="s">
        <v>68</v>
      </c>
      <c r="E26" s="25">
        <v>776</v>
      </c>
      <c r="F26" s="25" t="s">
        <v>39</v>
      </c>
      <c r="G26" s="26">
        <v>3</v>
      </c>
      <c r="H26" s="26">
        <v>3</v>
      </c>
      <c r="I26" s="35"/>
    </row>
    <row r="27" ht="27.95" customHeight="1" spans="1:9">
      <c r="A27" s="22"/>
      <c r="B27" s="23"/>
      <c r="C27" s="24" t="s">
        <v>69</v>
      </c>
      <c r="D27" s="24" t="s">
        <v>70</v>
      </c>
      <c r="E27" s="28">
        <v>1</v>
      </c>
      <c r="F27" s="25" t="s">
        <v>71</v>
      </c>
      <c r="G27" s="26">
        <v>3</v>
      </c>
      <c r="H27" s="26">
        <v>3</v>
      </c>
      <c r="I27" s="35"/>
    </row>
    <row r="28" ht="48" spans="1:9">
      <c r="A28" s="22"/>
      <c r="B28" s="24" t="s">
        <v>72</v>
      </c>
      <c r="C28" s="24" t="s">
        <v>73</v>
      </c>
      <c r="D28" s="24" t="s">
        <v>74</v>
      </c>
      <c r="E28" s="25" t="s">
        <v>75</v>
      </c>
      <c r="F28" s="25" t="s">
        <v>39</v>
      </c>
      <c r="G28" s="26">
        <v>2</v>
      </c>
      <c r="H28" s="26">
        <v>2</v>
      </c>
      <c r="I28" s="35"/>
    </row>
    <row r="29" s="2" customFormat="1" ht="27.95" customHeight="1" spans="1:9">
      <c r="A29" s="22"/>
      <c r="B29" s="24"/>
      <c r="C29" s="24" t="s">
        <v>76</v>
      </c>
      <c r="D29" s="27" t="s">
        <v>77</v>
      </c>
      <c r="E29" s="25" t="s">
        <v>78</v>
      </c>
      <c r="F29" s="25" t="s">
        <v>39</v>
      </c>
      <c r="G29" s="26">
        <v>3</v>
      </c>
      <c r="H29" s="26">
        <v>1.8</v>
      </c>
      <c r="I29" s="35"/>
    </row>
    <row r="30" ht="48" spans="1:9">
      <c r="A30" s="22"/>
      <c r="B30" s="24"/>
      <c r="C30" s="24" t="s">
        <v>79</v>
      </c>
      <c r="D30" s="24" t="s">
        <v>80</v>
      </c>
      <c r="E30" s="25" t="s">
        <v>81</v>
      </c>
      <c r="F30" s="25" t="s">
        <v>39</v>
      </c>
      <c r="G30" s="26">
        <v>2</v>
      </c>
      <c r="H30" s="26">
        <v>2</v>
      </c>
      <c r="I30" s="35"/>
    </row>
    <row r="31" ht="36" spans="1:9">
      <c r="A31" s="22"/>
      <c r="B31" s="24" t="s">
        <v>82</v>
      </c>
      <c r="C31" s="24" t="s">
        <v>83</v>
      </c>
      <c r="D31" s="24" t="s">
        <v>84</v>
      </c>
      <c r="E31" s="28">
        <v>1</v>
      </c>
      <c r="F31" s="25" t="s">
        <v>39</v>
      </c>
      <c r="G31" s="26">
        <v>2</v>
      </c>
      <c r="H31" s="26">
        <v>2</v>
      </c>
      <c r="I31" s="35"/>
    </row>
    <row r="32" ht="36" spans="1:9">
      <c r="A32" s="22"/>
      <c r="B32" s="24"/>
      <c r="C32" s="24" t="s">
        <v>85</v>
      </c>
      <c r="D32" s="24" t="s">
        <v>86</v>
      </c>
      <c r="E32" s="25" t="s">
        <v>87</v>
      </c>
      <c r="F32" s="25" t="s">
        <v>39</v>
      </c>
      <c r="G32" s="26">
        <v>2</v>
      </c>
      <c r="H32" s="26">
        <v>2</v>
      </c>
      <c r="I32" s="35"/>
    </row>
    <row r="33" ht="36" spans="1:9">
      <c r="A33" s="22"/>
      <c r="B33" s="24"/>
      <c r="C33" s="24" t="s">
        <v>88</v>
      </c>
      <c r="D33" s="24" t="s">
        <v>89</v>
      </c>
      <c r="E33" s="28">
        <v>1</v>
      </c>
      <c r="F33" s="25" t="s">
        <v>39</v>
      </c>
      <c r="G33" s="26">
        <v>2</v>
      </c>
      <c r="H33" s="26">
        <v>2</v>
      </c>
      <c r="I33" s="35"/>
    </row>
    <row r="34" s="2" customFormat="1" ht="48" spans="1:9">
      <c r="A34" s="22"/>
      <c r="B34" s="24"/>
      <c r="C34" s="24" t="s">
        <v>90</v>
      </c>
      <c r="D34" s="24" t="s">
        <v>91</v>
      </c>
      <c r="E34" s="28" t="s">
        <v>92</v>
      </c>
      <c r="F34" s="25" t="s">
        <v>39</v>
      </c>
      <c r="G34" s="26">
        <v>2</v>
      </c>
      <c r="H34" s="26">
        <v>2</v>
      </c>
      <c r="I34" s="35"/>
    </row>
    <row r="35" ht="27.95" customHeight="1" spans="1:9">
      <c r="A35" s="22"/>
      <c r="B35" s="24"/>
      <c r="C35" s="24" t="s">
        <v>93</v>
      </c>
      <c r="D35" s="24" t="s">
        <v>94</v>
      </c>
      <c r="E35" s="28" t="s">
        <v>94</v>
      </c>
      <c r="F35" s="25" t="s">
        <v>39</v>
      </c>
      <c r="G35" s="26">
        <v>2</v>
      </c>
      <c r="H35" s="26">
        <v>2</v>
      </c>
      <c r="I35" s="35"/>
    </row>
    <row r="36" ht="96" spans="1:9">
      <c r="A36" s="21" t="s">
        <v>95</v>
      </c>
      <c r="B36" s="24" t="s">
        <v>96</v>
      </c>
      <c r="C36" s="24" t="s">
        <v>97</v>
      </c>
      <c r="D36" s="24" t="s">
        <v>98</v>
      </c>
      <c r="E36" s="25" t="s">
        <v>99</v>
      </c>
      <c r="F36" s="25" t="s">
        <v>39</v>
      </c>
      <c r="G36" s="26">
        <v>6</v>
      </c>
      <c r="H36" s="26">
        <v>6</v>
      </c>
      <c r="I36" s="35"/>
    </row>
    <row r="37" ht="48" spans="1:9">
      <c r="A37" s="21"/>
      <c r="B37" s="24"/>
      <c r="C37" s="24" t="s">
        <v>100</v>
      </c>
      <c r="D37" s="24" t="s">
        <v>101</v>
      </c>
      <c r="E37" s="25" t="s">
        <v>102</v>
      </c>
      <c r="F37" s="25" t="s">
        <v>39</v>
      </c>
      <c r="G37" s="26">
        <v>6</v>
      </c>
      <c r="H37" s="26">
        <v>6</v>
      </c>
      <c r="I37" s="35"/>
    </row>
    <row r="38" ht="48" spans="1:9">
      <c r="A38" s="21"/>
      <c r="B38" s="24"/>
      <c r="C38" s="24" t="s">
        <v>103</v>
      </c>
      <c r="D38" s="24" t="s">
        <v>104</v>
      </c>
      <c r="E38" s="25" t="s">
        <v>105</v>
      </c>
      <c r="F38" s="25" t="s">
        <v>39</v>
      </c>
      <c r="G38" s="26">
        <v>6</v>
      </c>
      <c r="H38" s="26">
        <v>6</v>
      </c>
      <c r="I38" s="35"/>
    </row>
    <row r="39" ht="36" spans="1:9">
      <c r="A39" s="21"/>
      <c r="B39" s="24"/>
      <c r="C39" s="27" t="s">
        <v>106</v>
      </c>
      <c r="D39" s="24" t="s">
        <v>107</v>
      </c>
      <c r="E39" s="25" t="s">
        <v>108</v>
      </c>
      <c r="F39" s="25" t="s">
        <v>39</v>
      </c>
      <c r="G39" s="26">
        <v>6</v>
      </c>
      <c r="H39" s="26">
        <v>6</v>
      </c>
      <c r="I39" s="35"/>
    </row>
    <row r="40" ht="27.95" customHeight="1" spans="1:9">
      <c r="A40" s="21" t="s">
        <v>109</v>
      </c>
      <c r="B40" s="24" t="s">
        <v>110</v>
      </c>
      <c r="C40" s="29" t="s">
        <v>111</v>
      </c>
      <c r="D40" s="30" t="s">
        <v>112</v>
      </c>
      <c r="E40" s="28">
        <v>0.9274</v>
      </c>
      <c r="F40" s="25" t="s">
        <v>39</v>
      </c>
      <c r="G40" s="26">
        <v>5</v>
      </c>
      <c r="H40" s="26">
        <v>5</v>
      </c>
      <c r="I40" s="35"/>
    </row>
    <row r="41" ht="27.95" customHeight="1" spans="1:9">
      <c r="A41" s="21"/>
      <c r="B41" s="24"/>
      <c r="C41" s="29" t="s">
        <v>113</v>
      </c>
      <c r="D41" s="30" t="s">
        <v>112</v>
      </c>
      <c r="E41" s="28">
        <v>0.9274</v>
      </c>
      <c r="F41" s="25" t="s">
        <v>39</v>
      </c>
      <c r="G41" s="26">
        <v>5</v>
      </c>
      <c r="H41" s="26">
        <v>5</v>
      </c>
      <c r="I41" s="35"/>
    </row>
    <row r="42" ht="62" customHeight="1" spans="1:9">
      <c r="A42" s="12" t="s">
        <v>114</v>
      </c>
      <c r="B42" s="31"/>
      <c r="C42" s="32" t="s">
        <v>115</v>
      </c>
      <c r="D42" s="32"/>
      <c r="E42" s="32"/>
      <c r="F42" s="32"/>
      <c r="G42" s="32"/>
      <c r="H42" s="32"/>
      <c r="I42" s="36"/>
    </row>
    <row r="43" ht="45" customHeight="1" spans="1:9">
      <c r="A43" s="12" t="s">
        <v>116</v>
      </c>
      <c r="B43" s="31"/>
      <c r="C43" s="25"/>
      <c r="D43" s="25"/>
      <c r="E43" s="25"/>
      <c r="F43" s="25"/>
      <c r="G43" s="25"/>
      <c r="H43" s="25"/>
      <c r="I43" s="25"/>
    </row>
  </sheetData>
  <mergeCells count="31">
    <mergeCell ref="A1:D1"/>
    <mergeCell ref="A2:I2"/>
    <mergeCell ref="A3:I3"/>
    <mergeCell ref="A4:C4"/>
    <mergeCell ref="D4:E4"/>
    <mergeCell ref="F4:G4"/>
    <mergeCell ref="H4:I4"/>
    <mergeCell ref="A5:B5"/>
    <mergeCell ref="C5:H5"/>
    <mergeCell ref="A6:B6"/>
    <mergeCell ref="A7:B7"/>
    <mergeCell ref="A42:B42"/>
    <mergeCell ref="C42:H42"/>
    <mergeCell ref="A43:B43"/>
    <mergeCell ref="C43:I43"/>
    <mergeCell ref="A8:A9"/>
    <mergeCell ref="A10:A11"/>
    <mergeCell ref="A12:A13"/>
    <mergeCell ref="A15:A35"/>
    <mergeCell ref="A36:A39"/>
    <mergeCell ref="A40:A41"/>
    <mergeCell ref="B15:B27"/>
    <mergeCell ref="B28:B30"/>
    <mergeCell ref="B31:B35"/>
    <mergeCell ref="B36:B37"/>
    <mergeCell ref="B38:B39"/>
    <mergeCell ref="B40:B41"/>
    <mergeCell ref="I6:I7"/>
    <mergeCell ref="I9:I10"/>
    <mergeCell ref="I12:I13"/>
    <mergeCell ref="I15:I41"/>
  </mergeCells>
  <dataValidations count="4">
    <dataValidation type="custom" allowBlank="1" showInputMessage="1" showErrorMessage="1" sqref="C10">
      <formula1>SUM(C10:C11)&lt;=C7</formula1>
    </dataValidation>
    <dataValidation type="list" allowBlank="1" showInputMessage="1" showErrorMessage="1" sqref="F15 F32 F37 F16:F20 F21:F25 F26:F27 F28:F29 F30:F31 F33:F34 F35:F36 F38:F41">
      <formula1>"正式资料,工作资料,原始凭据,说明材料"</formula1>
    </dataValidation>
    <dataValidation type="custom" allowBlank="1" showInputMessage="1" showErrorMessage="1" errorTitle="温馨提示：" error="“全年预算执行数”不能大于“全年预算数”；“全年预算数”不能空置不填！若未调整预算，“全年预算数”=“年初预算数”，若调整了预算，“全年预算数”据实填写。" sqref="E8:E9 E11:E13">
      <formula1>AND(D8&gt;=0,E8&gt;=0,E8&lt;=D8)</formula1>
    </dataValidation>
    <dataValidation type="custom" allowBlank="1" showInputMessage="1" showErrorMessage="1" errorTitle="提示：" error="“分值”之和（含预算执行10分）已超100分！" sqref="G15 H15 G36 H36 G37 H37 G16:G18 G19:G22 G23:G35 G38:G39 G40:G41 H16:H18 H19:H22 H23:H27 H28:H35 H38:H39 H40:H41">
      <formula1>SUM(G:G)&lt;=100</formula1>
    </dataValidation>
  </dataValidations>
  <printOptions horizontalCentered="1"/>
  <pageMargins left="0.314583333333333" right="0.196527777777778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孔云霄</dc:creator>
  <cp:lastModifiedBy>Administrator</cp:lastModifiedBy>
  <dcterms:created xsi:type="dcterms:W3CDTF">2022-05-26T01:57:00Z</dcterms:created>
  <cp:lastPrinted>2022-05-27T10:44:00Z</cp:lastPrinted>
  <dcterms:modified xsi:type="dcterms:W3CDTF">2025-04-18T06:09:55Z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7EE24302B3464E019835FA28E6A7B627</vt:lpwstr>
  </property>
</Properties>
</file>