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<sst xmlns="http://schemas.openxmlformats.org/spreadsheetml/2006/main" count="301" uniqueCount="118">
  <si>
    <t>附件3</t>
  </si>
  <si>
    <t>项目支出绩效单位自评表</t>
  </si>
  <si>
    <t>（2021年度）</t>
  </si>
  <si>
    <t>项目联系人：苏传霞</t>
  </si>
  <si>
    <t>联系电话：85166676</t>
  </si>
  <si>
    <t>项目名称</t>
  </si>
  <si>
    <t>劳务派遣人员费用</t>
  </si>
  <si>
    <t>项目实施单位</t>
  </si>
  <si>
    <t>应急管理局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</si>
  <si>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</si>
  <si>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</si>
  <si>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</si>
  <si>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</si>
  <si>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</si>
  <si>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</si>
  <si>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</si>
  <si>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</si>
  <si>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</si>
  <si>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</si>
  <si>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</si>
  <si>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</si>
  <si>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</si>
  <si>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</si>
  <si>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</si>
  <si>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</si>
  <si>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</si>
  <si>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</si>
  <si>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</si>
  <si>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</si>
  <si>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加强安全生产监管力量，防范和遏制安全生产事故发生，确保安全生产形势平稳可控。</t>
  </si>
  <si>
    <t>安全生产形势平稳可控。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</si>
  <si>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</si>
  <si>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</si>
  <si>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</si>
  <si>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</si>
  <si>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</si>
  <si>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</si>
  <si>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</si>
  <si>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</si>
  <si>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</si>
  <si>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</si>
  <si>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</si>
  <si>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服务安全生产监管单位数量  ≤25个</t>
  </si>
  <si>
    <t>服务25个单位</t>
  </si>
  <si>
    <t>已完成</t>
  </si>
  <si>
    <t>工作资料</t>
  </si>
  <si>
    <t>简单比例法</t>
  </si>
  <si>
    <t>得分=（实际值/目标值）*赋分分值</t>
  </si>
  <si>
    <t>安全生产协管员数量、森林消防员数量</t>
  </si>
  <si>
    <t>444名</t>
  </si>
  <si>
    <t>470名</t>
  </si>
  <si>
    <t>区间赋分法</t>
  </si>
  <si>
    <t>≤444，得1分；      大于444，≤500，得0.8分；                 ＞500，不得分</t>
  </si>
  <si>
    <t>质量指标</t>
  </si>
  <si>
    <t>协管员、消防员考核合格率</t>
  </si>
  <si>
    <t>判断赋分法</t>
  </si>
  <si>
    <t>完成得分，未完成不得分</t>
  </si>
  <si>
    <t>时效指标</t>
  </si>
  <si>
    <t>安全生产协管员、森林消防队员固定工资发放及时率</t>
  </si>
  <si>
    <t>成本指标</t>
  </si>
  <si>
    <t>安全生产协管员、森林消防队员固定工资</t>
  </si>
  <si>
    <t>2317万元</t>
  </si>
  <si>
    <t>2022万元</t>
  </si>
  <si>
    <t>原始凭据</t>
  </si>
  <si>
    <t>安全生产协管员、森林消防队员工龄工资发放准确率</t>
  </si>
  <si>
    <t>安全生产协管员、森林消防队员工龄工资发放及时率</t>
  </si>
  <si>
    <t>安全生产协管员、森林消防员工龄工资</t>
  </si>
  <si>
    <t>10万元</t>
  </si>
  <si>
    <t>8.9万元</t>
  </si>
  <si>
    <t>安全生产协管员及森林消防队员社保增加准确率</t>
  </si>
  <si>
    <t>安全生产协管员及森林消防队员社保发放及时率</t>
  </si>
  <si>
    <t>安全生产协管员及森林消防队员社保费</t>
  </si>
  <si>
    <t>37万元</t>
  </si>
  <si>
    <t>92.65万元</t>
  </si>
  <si>
    <t>≤37万元，得1分；      大于37万元，≤100万元，得0.8分；                 ＞100万元，不得分</t>
  </si>
  <si>
    <t>劳务派遣公司数量</t>
  </si>
  <si>
    <t>1家</t>
  </si>
  <si>
    <t>2家</t>
  </si>
  <si>
    <t>≥1家得分，否则不得分</t>
  </si>
  <si>
    <t>劳务派遣公司招聘人员合格率</t>
  </si>
  <si>
    <t>劳务派遣公司管理费支付及时性</t>
  </si>
  <si>
    <t>劳务派遣公司管理费</t>
  </si>
  <si>
    <t>16万元</t>
  </si>
  <si>
    <t>13.58万元</t>
  </si>
  <si>
    <t>效益指标</t>
  </si>
  <si>
    <t>社会效益</t>
  </si>
  <si>
    <t>全区重特大安全生产事故</t>
  </si>
  <si>
    <t>0起</t>
  </si>
  <si>
    <t>全区重特大事故=0得20分；           全区重特大事故=1得10分；          全区重特大事故≥2不得分</t>
  </si>
  <si>
    <t>全区重特大森林火灾</t>
  </si>
  <si>
    <t>满意度指标</t>
  </si>
  <si>
    <t>服务对象</t>
  </si>
  <si>
    <t>用人单位对协管员的满意度</t>
  </si>
  <si>
    <t>≥90%</t>
  </si>
  <si>
    <t>≥90%得分，否则不得分</t>
  </si>
  <si>
    <t>用人单位对消防员的满意度</t>
  </si>
  <si>
    <t>自评低于80分或完成值偏离目标值上30%的
原因分析及拟采取措施</t>
  </si>
  <si>
    <t xml:space="preserve">安全生产协管员及森林消防队员社保费目标值为37万，完成值为92.65万。原因：受政策影响，2021年社保费较往年发生变动。
</t>
  </si>
  <si>
    <t>重大事项披露</t>
  </si>
  <si>
    <t>无</t>
  </si>
  <si>
    <t>财务联系人：</t>
  </si>
  <si>
    <t>联系电话：</t>
  </si>
  <si>
    <t>新增人员被装数</t>
  </si>
  <si>
    <t>15套</t>
  </si>
  <si>
    <t>4套</t>
  </si>
  <si>
    <t>新增被装达标率</t>
  </si>
  <si>
    <t>执法检查被装购置完成及时性</t>
  </si>
  <si>
    <t>2021.12.31前</t>
  </si>
  <si>
    <t>三笔质保金</t>
  </si>
  <si>
    <t>84.32万元</t>
  </si>
  <si>
    <t>75.75万元</t>
  </si>
  <si>
    <t>新增人员被装费</t>
  </si>
  <si>
    <t>6万元</t>
  </si>
  <si>
    <t>1.59万</t>
  </si>
  <si>
    <t>受益对象</t>
  </si>
  <si>
    <t>分配被装人员满意度</t>
  </si>
  <si>
    <t>自评低于80分或完成值偏离目标值上30%的原因分析及拟采取措施</t>
  </si>
  <si>
    <t xml:space="preserve">新增人员被装数指标值15套，完成值4套；新增人员被装费目标值6万元，完成值1.59万元。原因：2021年初预算时参照2020年新增人员人数（18人）申请15套，2021年实际为4名新增人员制作服装。办法：按少数申请。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</si>
</sst>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7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right" vertical="center"/>
    </xf>
    <xf numFmtId="10" fontId="5" fillId="2" borderId="2" xfId="1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vertical="center"/>
    </xf>
    <xf numFmtId="176" fontId="6" fillId="3" borderId="4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>
      <alignment vertical="center"/>
    </xf>
    <xf numFmtId="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tabSelected="1" workbookViewId="0">
      <selection activeCell="Q8" sqref="Q8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4" width="20.625" customWidth="1"/>
    <col min="5" max="5" width="14.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2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.7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3</v>
      </c>
      <c r="B4" s="5"/>
      <c r="C4" s="5"/>
      <c r="D4" s="5" t="s">
        <v>4</v>
      </c>
      <c r="E4" s="5"/>
      <c r="F4" s="5"/>
      <c r="G4" s="5"/>
      <c r="H4" s="5"/>
      <c r="I4" s="5"/>
      <c r="J4" s="5"/>
    </row>
    <row r="5" spans="1:10">
      <c r="A5" s="6" t="s">
        <v>5</v>
      </c>
      <c r="B5" s="7"/>
      <c r="C5" s="8" t="s">
        <v>6</v>
      </c>
      <c r="D5" s="9"/>
      <c r="E5" s="10" t="s">
        <v>7</v>
      </c>
      <c r="F5" s="8" t="s">
        <v>8</v>
      </c>
      <c r="G5" s="11"/>
      <c r="H5" s="11"/>
      <c r="I5" s="11"/>
      <c r="J5" s="9"/>
    </row>
    <row r="6" spans="1:10">
      <c r="A6" s="6" t="s">
        <v>9</v>
      </c>
      <c r="B6" s="7"/>
      <c r="C6" s="8" t="s">
        <v>8</v>
      </c>
      <c r="D6" s="9"/>
      <c r="E6" s="10" t="s">
        <v>10</v>
      </c>
      <c r="F6" s="8"/>
      <c r="G6" s="11"/>
      <c r="H6" s="11"/>
      <c r="I6" s="11"/>
      <c r="J6" s="9"/>
    </row>
    <row r="7" spans="1:10">
      <c r="A7" s="12" t="s">
        <v>11</v>
      </c>
      <c r="B7" s="13"/>
      <c r="C7" s="14" t="s">
        <v>12</v>
      </c>
      <c r="D7" s="15" t="s">
        <v>13</v>
      </c>
      <c r="E7" s="15" t="s">
        <v>14</v>
      </c>
      <c r="F7" s="16" t="s">
        <v>15</v>
      </c>
      <c r="G7" s="14" t="s">
        <v>16</v>
      </c>
      <c r="H7" s="14" t="s">
        <v>17</v>
      </c>
      <c r="I7" s="47" t="s">
        <v>18</v>
      </c>
      <c r="J7" s="48"/>
    </row>
    <row r="8" ht="14.25" spans="1:10">
      <c r="A8" s="12" t="s">
        <v>19</v>
      </c>
      <c r="B8" s="13"/>
      <c r="C8" s="17">
        <f>C9+C10+C11</f>
        <v>0</v>
      </c>
      <c r="D8" s="17">
        <f t="shared" ref="D8:E8" si="0">D9+D10+D11</f>
        <v>2380</v>
      </c>
      <c r="E8" s="17">
        <f t="shared" si="0"/>
        <v>2343</v>
      </c>
      <c r="F8" s="18">
        <f>IF(E8=0,0,E8/D8)</f>
        <v>0.984453781512605</v>
      </c>
      <c r="G8" s="19">
        <v>10</v>
      </c>
      <c r="H8" s="20">
        <f>10*F8</f>
        <v>9.84453781512605</v>
      </c>
      <c r="I8" s="10" t="s">
        <v>20</v>
      </c>
      <c r="J8" s="49">
        <f>H8+SUM(H16:H36)</f>
        <v>98.184537815126</v>
      </c>
    </row>
    <row r="9" ht="14.25" spans="1:10">
      <c r="A9" s="21" t="s">
        <v>21</v>
      </c>
      <c r="B9" s="22"/>
      <c r="C9" s="23"/>
      <c r="D9" s="23">
        <v>2380</v>
      </c>
      <c r="E9" s="23">
        <v>2343</v>
      </c>
      <c r="F9" s="18">
        <f>IF(E9=0,0,E9/D9)</f>
        <v>0.984453781512605</v>
      </c>
      <c r="G9" s="10" t="s">
        <v>22</v>
      </c>
      <c r="H9" s="10" t="s">
        <v>22</v>
      </c>
      <c r="I9" s="10"/>
      <c r="J9" s="50"/>
    </row>
    <row r="10" ht="14.25" spans="1:10">
      <c r="A10" s="24" t="s">
        <v>23</v>
      </c>
      <c r="B10" s="25"/>
      <c r="C10" s="23"/>
      <c r="D10" s="23"/>
      <c r="E10" s="23"/>
      <c r="F10" s="18">
        <f t="shared" ref="F10:F11" si="1">IF(E10=0,0,E10/D10)</f>
        <v>0</v>
      </c>
      <c r="G10" s="10" t="s">
        <v>22</v>
      </c>
      <c r="H10" s="10" t="s">
        <v>22</v>
      </c>
      <c r="I10" s="51" t="s">
        <v>24</v>
      </c>
      <c r="J10" s="52" t="str">
        <f>IF(J8&gt;=90,"优",IF(J8&gt;=80,"良",IF(J8&gt;=70,"中",IF(J8&gt;=60,"次",IF(J8=0,"自动评级","差")))))</f>
        <v>优</v>
      </c>
    </row>
    <row r="11" ht="14.25" spans="1:10">
      <c r="A11" s="24" t="s">
        <v>25</v>
      </c>
      <c r="B11" s="25"/>
      <c r="C11" s="23"/>
      <c r="D11" s="23"/>
      <c r="E11" s="23"/>
      <c r="F11" s="18">
        <f t="shared" si="1"/>
        <v>0</v>
      </c>
      <c r="G11" s="10" t="s">
        <v>22</v>
      </c>
      <c r="H11" s="10" t="s">
        <v>22</v>
      </c>
      <c r="I11" s="51"/>
      <c r="J11" s="52"/>
    </row>
    <row r="12" spans="1:10">
      <c r="A12" s="26" t="s">
        <v>26</v>
      </c>
      <c r="B12" s="27" t="s">
        <v>27</v>
      </c>
      <c r="C12" s="28"/>
      <c r="D12" s="29"/>
      <c r="E12" s="30" t="s">
        <v>28</v>
      </c>
      <c r="F12" s="31"/>
      <c r="G12" s="31"/>
      <c r="H12" s="31"/>
      <c r="I12" s="31"/>
      <c r="J12" s="53"/>
    </row>
    <row r="13" spans="1:10">
      <c r="A13" s="32"/>
      <c r="B13" s="33" t="s">
        <v>29</v>
      </c>
      <c r="C13" s="34"/>
      <c r="D13" s="35"/>
      <c r="E13" s="33" t="s">
        <v>30</v>
      </c>
      <c r="F13" s="34"/>
      <c r="G13" s="34"/>
      <c r="H13" s="34"/>
      <c r="I13" s="34"/>
      <c r="J13" s="35"/>
    </row>
    <row r="14" spans="1:10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6" t="s">
        <v>36</v>
      </c>
      <c r="G14" s="14" t="s">
        <v>16</v>
      </c>
      <c r="H14" s="14" t="s">
        <v>17</v>
      </c>
      <c r="I14" s="30" t="s">
        <v>37</v>
      </c>
      <c r="J14" s="53"/>
    </row>
    <row r="15" spans="1:10">
      <c r="A15" s="32"/>
      <c r="B15" s="32"/>
      <c r="C15" s="32"/>
      <c r="D15" s="32"/>
      <c r="E15" s="32"/>
      <c r="F15" s="32"/>
      <c r="G15" s="14"/>
      <c r="H15" s="14"/>
      <c r="I15" s="14" t="s">
        <v>38</v>
      </c>
      <c r="J15" s="14" t="s">
        <v>39</v>
      </c>
    </row>
    <row r="16" ht="39" customHeight="1" spans="1:10">
      <c r="A16" s="36" t="s">
        <v>40</v>
      </c>
      <c r="B16" s="36" t="s">
        <v>41</v>
      </c>
      <c r="C16" s="39" t="s">
        <v>42</v>
      </c>
      <c r="D16" s="55" t="s">
        <v>43</v>
      </c>
      <c r="E16" s="55" t="s">
        <v>44</v>
      </c>
      <c r="F16" s="36" t="s">
        <v>45</v>
      </c>
      <c r="G16" s="23">
        <v>10</v>
      </c>
      <c r="H16" s="23">
        <v>10</v>
      </c>
      <c r="I16" s="54" t="s">
        <v>46</v>
      </c>
      <c r="J16" s="55" t="s">
        <v>47</v>
      </c>
    </row>
    <row r="17" ht="49.5" customHeight="1" spans="1:10">
      <c r="A17" s="36" t="s">
        <v>40</v>
      </c>
      <c r="B17" s="36" t="s">
        <v>41</v>
      </c>
      <c r="C17" s="39" t="s">
        <v>48</v>
      </c>
      <c r="D17" s="36" t="s">
        <v>49</v>
      </c>
      <c r="E17" s="54" t="s">
        <v>50</v>
      </c>
      <c r="F17" s="36" t="s">
        <v>45</v>
      </c>
      <c r="G17" s="23">
        <v>1</v>
      </c>
      <c r="H17" s="58">
        <v>0.8</v>
      </c>
      <c r="I17" s="54" t="s">
        <v>51</v>
      </c>
      <c r="J17" s="39" t="s">
        <v>52</v>
      </c>
    </row>
    <row r="18" ht="49.5" customHeight="1" spans="1:10">
      <c r="A18" s="36" t="s">
        <v>40</v>
      </c>
      <c r="B18" s="36" t="s">
        <v>53</v>
      </c>
      <c r="C18" s="39" t="s">
        <v>54</v>
      </c>
      <c r="D18" s="40">
        <v>1</v>
      </c>
      <c r="E18" s="40">
        <v>1</v>
      </c>
      <c r="F18" s="36" t="s">
        <v>45</v>
      </c>
      <c r="G18" s="23">
        <v>5</v>
      </c>
      <c r="H18" s="58">
        <v>5</v>
      </c>
      <c r="I18" s="54" t="s">
        <v>55</v>
      </c>
      <c r="J18" s="55" t="s">
        <v>56</v>
      </c>
    </row>
    <row r="19" ht="49.5" customHeight="1" spans="1:10">
      <c r="A19" s="36" t="s">
        <v>40</v>
      </c>
      <c r="B19" s="36" t="s">
        <v>57</v>
      </c>
      <c r="C19" s="39" t="s">
        <v>58</v>
      </c>
      <c r="D19" s="40">
        <v>1</v>
      </c>
      <c r="E19" s="40">
        <v>1</v>
      </c>
      <c r="F19" s="36" t="s">
        <v>45</v>
      </c>
      <c r="G19" s="23">
        <v>4</v>
      </c>
      <c r="H19" s="58">
        <v>4</v>
      </c>
      <c r="I19" s="54" t="s">
        <v>55</v>
      </c>
      <c r="J19" s="55" t="s">
        <v>56</v>
      </c>
    </row>
    <row r="20" ht="49.5" customHeight="1" spans="1:10">
      <c r="A20" s="36" t="s">
        <v>40</v>
      </c>
      <c r="B20" s="36" t="s">
        <v>59</v>
      </c>
      <c r="C20" s="39" t="s">
        <v>60</v>
      </c>
      <c r="D20" s="36" t="s">
        <v>61</v>
      </c>
      <c r="E20" s="54" t="s">
        <v>62</v>
      </c>
      <c r="F20" s="36" t="s">
        <v>63</v>
      </c>
      <c r="G20" s="23">
        <v>3</v>
      </c>
      <c r="H20" s="58">
        <v>2.62</v>
      </c>
      <c r="I20" s="54" t="s">
        <v>46</v>
      </c>
      <c r="J20" s="55" t="s">
        <v>47</v>
      </c>
    </row>
    <row r="21" ht="49.5" customHeight="1" spans="1:10">
      <c r="A21" s="36" t="s">
        <v>40</v>
      </c>
      <c r="B21" s="36" t="s">
        <v>41</v>
      </c>
      <c r="C21" s="39" t="s">
        <v>48</v>
      </c>
      <c r="D21" s="36" t="s">
        <v>49</v>
      </c>
      <c r="E21" s="54" t="s">
        <v>50</v>
      </c>
      <c r="F21" s="36" t="s">
        <v>45</v>
      </c>
      <c r="G21" s="23">
        <v>1</v>
      </c>
      <c r="H21" s="58">
        <v>0.8</v>
      </c>
      <c r="I21" s="54" t="s">
        <v>51</v>
      </c>
      <c r="J21" s="39" t="s">
        <v>52</v>
      </c>
    </row>
    <row r="22" ht="49.5" customHeight="1" spans="1:10">
      <c r="A22" s="36" t="s">
        <v>40</v>
      </c>
      <c r="B22" s="36" t="s">
        <v>53</v>
      </c>
      <c r="C22" s="39" t="s">
        <v>64</v>
      </c>
      <c r="D22" s="40">
        <v>1</v>
      </c>
      <c r="E22" s="40">
        <v>1</v>
      </c>
      <c r="F22" s="36" t="s">
        <v>63</v>
      </c>
      <c r="G22" s="23">
        <v>5</v>
      </c>
      <c r="H22" s="58">
        <v>5</v>
      </c>
      <c r="I22" s="54" t="s">
        <v>55</v>
      </c>
      <c r="J22" s="55" t="s">
        <v>56</v>
      </c>
    </row>
    <row r="23" ht="49.5" customHeight="1" spans="1:10">
      <c r="A23" s="36" t="s">
        <v>40</v>
      </c>
      <c r="B23" s="36" t="s">
        <v>57</v>
      </c>
      <c r="C23" s="39" t="s">
        <v>65</v>
      </c>
      <c r="D23" s="40">
        <v>1</v>
      </c>
      <c r="E23" s="40">
        <v>1</v>
      </c>
      <c r="F23" s="36" t="s">
        <v>63</v>
      </c>
      <c r="G23" s="23">
        <v>4</v>
      </c>
      <c r="H23" s="58">
        <v>4</v>
      </c>
      <c r="I23" s="54" t="s">
        <v>55</v>
      </c>
      <c r="J23" s="55" t="s">
        <v>56</v>
      </c>
    </row>
    <row r="24" ht="49.5" customHeight="1" spans="1:10">
      <c r="A24" s="36" t="s">
        <v>40</v>
      </c>
      <c r="B24" s="36" t="s">
        <v>59</v>
      </c>
      <c r="C24" s="39" t="s">
        <v>66</v>
      </c>
      <c r="D24" s="36" t="s">
        <v>67</v>
      </c>
      <c r="E24" s="54" t="s">
        <v>68</v>
      </c>
      <c r="F24" s="36" t="s">
        <v>63</v>
      </c>
      <c r="G24" s="23">
        <v>3</v>
      </c>
      <c r="H24" s="58">
        <v>2.67</v>
      </c>
      <c r="I24" s="54" t="s">
        <v>46</v>
      </c>
      <c r="J24" s="55" t="s">
        <v>47</v>
      </c>
    </row>
    <row r="25" ht="49.5" customHeight="1" spans="1:10">
      <c r="A25" s="36" t="s">
        <v>40</v>
      </c>
      <c r="B25" s="36" t="s">
        <v>41</v>
      </c>
      <c r="C25" s="39" t="s">
        <v>48</v>
      </c>
      <c r="D25" s="36" t="s">
        <v>49</v>
      </c>
      <c r="E25" s="54" t="s">
        <v>50</v>
      </c>
      <c r="F25" s="36" t="s">
        <v>45</v>
      </c>
      <c r="G25" s="23">
        <v>1</v>
      </c>
      <c r="H25" s="58">
        <v>0.8</v>
      </c>
      <c r="I25" s="54" t="s">
        <v>51</v>
      </c>
      <c r="J25" s="39" t="s">
        <v>52</v>
      </c>
    </row>
    <row r="26" ht="49.5" customHeight="1" spans="1:10">
      <c r="A26" s="36" t="s">
        <v>40</v>
      </c>
      <c r="B26" s="36" t="s">
        <v>53</v>
      </c>
      <c r="C26" s="39" t="s">
        <v>69</v>
      </c>
      <c r="D26" s="40">
        <v>1</v>
      </c>
      <c r="E26" s="40">
        <v>1</v>
      </c>
      <c r="F26" s="36" t="s">
        <v>63</v>
      </c>
      <c r="G26" s="23">
        <v>3</v>
      </c>
      <c r="H26" s="23">
        <v>3</v>
      </c>
      <c r="I26" s="54" t="s">
        <v>55</v>
      </c>
      <c r="J26" s="55" t="s">
        <v>56</v>
      </c>
    </row>
    <row r="27" ht="49.5" customHeight="1" spans="1:10">
      <c r="A27" s="36" t="s">
        <v>40</v>
      </c>
      <c r="B27" s="36" t="s">
        <v>57</v>
      </c>
      <c r="C27" s="39" t="s">
        <v>70</v>
      </c>
      <c r="D27" s="40">
        <v>1</v>
      </c>
      <c r="E27" s="40">
        <v>1</v>
      </c>
      <c r="F27" s="36" t="s">
        <v>45</v>
      </c>
      <c r="G27" s="23">
        <v>3</v>
      </c>
      <c r="H27" s="23">
        <v>3</v>
      </c>
      <c r="I27" s="54" t="s">
        <v>46</v>
      </c>
      <c r="J27" s="55" t="s">
        <v>47</v>
      </c>
    </row>
    <row r="28" ht="49.5" customHeight="1" spans="1:10">
      <c r="A28" s="36" t="s">
        <v>40</v>
      </c>
      <c r="B28" s="36" t="s">
        <v>59</v>
      </c>
      <c r="C28" s="39" t="s">
        <v>71</v>
      </c>
      <c r="D28" s="36" t="s">
        <v>72</v>
      </c>
      <c r="E28" s="54" t="s">
        <v>73</v>
      </c>
      <c r="F28" s="36" t="s">
        <v>63</v>
      </c>
      <c r="G28" s="23">
        <v>1</v>
      </c>
      <c r="H28" s="23">
        <v>0.8</v>
      </c>
      <c r="I28" s="54" t="s">
        <v>51</v>
      </c>
      <c r="J28" s="39" t="s">
        <v>74</v>
      </c>
    </row>
    <row r="29" ht="49.5" customHeight="1" spans="1:10">
      <c r="A29" s="36" t="s">
        <v>40</v>
      </c>
      <c r="B29" s="36" t="s">
        <v>41</v>
      </c>
      <c r="C29" s="39" t="s">
        <v>75</v>
      </c>
      <c r="D29" s="59" t="s">
        <v>76</v>
      </c>
      <c r="E29" s="54" t="s">
        <v>77</v>
      </c>
      <c r="F29" s="36" t="s">
        <v>63</v>
      </c>
      <c r="G29" s="23">
        <v>1</v>
      </c>
      <c r="H29" s="23">
        <v>1</v>
      </c>
      <c r="I29" s="54" t="s">
        <v>55</v>
      </c>
      <c r="J29" s="39" t="s">
        <v>78</v>
      </c>
    </row>
    <row r="30" ht="49.5" customHeight="1" spans="1:10">
      <c r="A30" s="36" t="s">
        <v>40</v>
      </c>
      <c r="B30" s="36" t="s">
        <v>53</v>
      </c>
      <c r="C30" s="39" t="s">
        <v>79</v>
      </c>
      <c r="D30" s="60">
        <v>1</v>
      </c>
      <c r="E30" s="60">
        <v>1</v>
      </c>
      <c r="F30" s="36" t="s">
        <v>45</v>
      </c>
      <c r="G30" s="23">
        <v>2</v>
      </c>
      <c r="H30" s="23">
        <v>2</v>
      </c>
      <c r="I30" s="54" t="s">
        <v>46</v>
      </c>
      <c r="J30" s="55" t="s">
        <v>47</v>
      </c>
    </row>
    <row r="31" ht="49.5" customHeight="1" spans="1:10">
      <c r="A31" s="36" t="s">
        <v>40</v>
      </c>
      <c r="B31" s="36" t="s">
        <v>57</v>
      </c>
      <c r="C31" s="39" t="s">
        <v>80</v>
      </c>
      <c r="D31" s="60">
        <v>1</v>
      </c>
      <c r="E31" s="60">
        <v>1</v>
      </c>
      <c r="F31" s="36" t="s">
        <v>45</v>
      </c>
      <c r="G31" s="23">
        <v>2</v>
      </c>
      <c r="H31" s="23">
        <v>2</v>
      </c>
      <c r="I31" s="54" t="s">
        <v>46</v>
      </c>
      <c r="J31" s="55" t="s">
        <v>47</v>
      </c>
    </row>
    <row r="32" ht="49.5" customHeight="1" spans="1:10">
      <c r="A32" s="36" t="s">
        <v>40</v>
      </c>
      <c r="B32" s="36" t="s">
        <v>59</v>
      </c>
      <c r="C32" s="39" t="s">
        <v>81</v>
      </c>
      <c r="D32" s="59" t="s">
        <v>82</v>
      </c>
      <c r="E32" s="54" t="s">
        <v>83</v>
      </c>
      <c r="F32" s="36" t="s">
        <v>63</v>
      </c>
      <c r="G32" s="23">
        <v>1</v>
      </c>
      <c r="H32" s="23">
        <v>0.85</v>
      </c>
      <c r="I32" s="54" t="s">
        <v>46</v>
      </c>
      <c r="J32" s="55" t="s">
        <v>47</v>
      </c>
    </row>
    <row r="33" ht="81" customHeight="1" spans="1:10">
      <c r="A33" s="59" t="s">
        <v>84</v>
      </c>
      <c r="B33" s="59" t="s">
        <v>85</v>
      </c>
      <c r="C33" s="61" t="s">
        <v>86</v>
      </c>
      <c r="D33" s="36" t="s">
        <v>87</v>
      </c>
      <c r="E33" s="36" t="s">
        <v>87</v>
      </c>
      <c r="F33" s="36" t="s">
        <v>45</v>
      </c>
      <c r="G33" s="23">
        <v>15</v>
      </c>
      <c r="H33" s="23">
        <v>15</v>
      </c>
      <c r="I33" s="54" t="s">
        <v>51</v>
      </c>
      <c r="J33" s="55" t="s">
        <v>88</v>
      </c>
    </row>
    <row r="34" ht="79" customHeight="1" spans="1:10">
      <c r="A34" s="59" t="s">
        <v>84</v>
      </c>
      <c r="B34" s="59" t="s">
        <v>85</v>
      </c>
      <c r="C34" s="61" t="s">
        <v>89</v>
      </c>
      <c r="D34" s="36" t="s">
        <v>87</v>
      </c>
      <c r="E34" s="36" t="s">
        <v>87</v>
      </c>
      <c r="F34" s="36" t="s">
        <v>45</v>
      </c>
      <c r="G34" s="23">
        <v>15</v>
      </c>
      <c r="H34" s="23">
        <v>15</v>
      </c>
      <c r="I34" s="54" t="s">
        <v>51</v>
      </c>
      <c r="J34" s="55" t="s">
        <v>88</v>
      </c>
    </row>
    <row r="35" ht="49.5" customHeight="1" spans="1:10">
      <c r="A35" s="36" t="s">
        <v>90</v>
      </c>
      <c r="B35" s="36" t="s">
        <v>91</v>
      </c>
      <c r="C35" s="39" t="s">
        <v>92</v>
      </c>
      <c r="D35" s="36" t="s">
        <v>93</v>
      </c>
      <c r="E35" s="62">
        <v>1</v>
      </c>
      <c r="F35" s="36" t="s">
        <v>45</v>
      </c>
      <c r="G35" s="23">
        <v>5</v>
      </c>
      <c r="H35" s="23">
        <v>5</v>
      </c>
      <c r="I35" s="54" t="s">
        <v>55</v>
      </c>
      <c r="J35" s="39" t="s">
        <v>94</v>
      </c>
    </row>
    <row r="36" ht="49.5" customHeight="1" spans="1:10">
      <c r="A36" s="36" t="s">
        <v>90</v>
      </c>
      <c r="B36" s="36" t="s">
        <v>91</v>
      </c>
      <c r="C36" s="39" t="s">
        <v>95</v>
      </c>
      <c r="D36" s="36" t="s">
        <v>93</v>
      </c>
      <c r="E36" s="62">
        <v>1</v>
      </c>
      <c r="F36" s="36" t="s">
        <v>45</v>
      </c>
      <c r="G36" s="23">
        <v>5</v>
      </c>
      <c r="H36" s="23">
        <v>5</v>
      </c>
      <c r="I36" s="54" t="s">
        <v>55</v>
      </c>
      <c r="J36" s="39" t="s">
        <v>94</v>
      </c>
    </row>
    <row r="37" ht="39" customHeight="1" spans="1:16">
      <c r="A37" s="41" t="s">
        <v>96</v>
      </c>
      <c r="B37" s="42"/>
      <c r="C37" s="63" t="s">
        <v>97</v>
      </c>
      <c r="D37" s="63"/>
      <c r="E37" s="63"/>
      <c r="F37" s="63"/>
      <c r="G37" s="63"/>
      <c r="H37" s="63"/>
      <c r="I37" s="63"/>
      <c r="J37" s="63"/>
      <c r="K37" s="56"/>
      <c r="L37" s="56"/>
      <c r="M37" s="56"/>
      <c r="N37" s="56"/>
      <c r="O37" s="56"/>
      <c r="P37" s="56"/>
    </row>
    <row r="38" ht="27" customHeight="1" spans="1:16">
      <c r="A38" s="41" t="s">
        <v>98</v>
      </c>
      <c r="B38" s="42"/>
      <c r="C38" s="45" t="s">
        <v>99</v>
      </c>
      <c r="D38" s="46"/>
      <c r="E38" s="46"/>
      <c r="F38" s="46"/>
      <c r="G38" s="46"/>
      <c r="H38" s="46"/>
      <c r="I38" s="46"/>
      <c r="J38" s="57"/>
      <c r="K38" s="56"/>
      <c r="L38" s="56"/>
      <c r="M38" s="56"/>
      <c r="N38" s="56"/>
      <c r="O38" s="56"/>
      <c r="P38" s="56"/>
    </row>
    <row r="39" spans="11:16">
      <c r="K39" s="56"/>
      <c r="L39" s="56"/>
      <c r="M39" s="56"/>
      <c r="N39" s="56"/>
      <c r="O39" s="56"/>
      <c r="P39" s="56"/>
    </row>
    <row r="40" spans="11:16">
      <c r="K40" s="56"/>
      <c r="L40" s="56"/>
      <c r="M40" s="56"/>
      <c r="N40" s="56"/>
      <c r="O40" s="56"/>
      <c r="P40" s="56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37:B37"/>
    <mergeCell ref="C37:J37"/>
    <mergeCell ref="A38:B38"/>
    <mergeCell ref="C38:J38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 G21 G25 G17:G20 G22:G24 G26:G36">
      <formula1>AND(SUMIF(A:A,"产出指标",G:G)&lt;=50,SUMIF(A:A,"效益指标",G:G)&lt;=30,SUMIF(A:A,"满意度指标",G:G)&lt;=10)</formula1>
    </dataValidation>
    <dataValidation type="list" allowBlank="1" showInputMessage="1" showErrorMessage="1" sqref="B16 B17:B36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A16 A17:A36">
      <formula1>"产出指标,效益指标,满意度指标"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I16 I21 I25 I28 I29 I33 I34 I35 I36 I17:I20 I22:I24 I26:I27 I30:I32">
      <formula1>"判断赋分法,简单比例法,门槛比例法,区间赋分法,分级分档法,行业考评法,其他方法"</formula1>
    </dataValidation>
    <dataValidation type="list" allowBlank="1" showInputMessage="1" showErrorMessage="1" sqref="F16 F21 F25 F17:F18 F19:F20 F22:F24 F26:F27 F28:F29 F30:F36">
      <formula1>"正式资料,工作资料,原始凭据,说明材料"</formula1>
    </dataValidation>
    <dataValidation type="custom" allowBlank="1" showInputMessage="1" showErrorMessage="1" errorTitle="温馨提示：" error="请先给指标的“分值”赋分，且“得分”不能高于“分值”！" sqref="H16 H21 H25 H17:H20 H22:H24 H26:H36">
      <formula1>INDIRECT("H"&amp;ROW())&lt;=INDIRECT("G"&amp;ROW())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L21" sqref="L21"/>
    </sheetView>
  </sheetViews>
  <sheetFormatPr defaultColWidth="9" defaultRowHeight="13.5"/>
  <cols>
    <col min="1" max="1" width="15.125" customWidth="1"/>
    <col min="2" max="2" width="15.875" customWidth="1"/>
    <col min="3" max="4" width="13.5" customWidth="1"/>
    <col min="5" max="5" width="11.75" customWidth="1"/>
    <col min="9" max="9" width="12.375" customWidth="1"/>
    <col min="10" max="10" width="12.125" customWidth="1"/>
  </cols>
  <sheetData>
    <row r="1" ht="20.25" spans="1:1">
      <c r="A1" s="2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.7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5" t="s">
        <v>3</v>
      </c>
      <c r="B4" s="5"/>
      <c r="C4" s="5"/>
      <c r="D4" s="5" t="s">
        <v>4</v>
      </c>
      <c r="E4" s="5"/>
      <c r="F4" s="5" t="s">
        <v>100</v>
      </c>
      <c r="G4" s="5"/>
      <c r="H4" s="5"/>
      <c r="I4" s="5" t="s">
        <v>101</v>
      </c>
      <c r="J4" s="5"/>
    </row>
    <row r="5" ht="27" spans="1:10">
      <c r="A5" s="6" t="s">
        <v>5</v>
      </c>
      <c r="B5" s="7"/>
      <c r="C5" s="8" t="s">
        <v>6</v>
      </c>
      <c r="D5" s="9"/>
      <c r="E5" s="10" t="s">
        <v>7</v>
      </c>
      <c r="F5" s="8" t="s">
        <v>8</v>
      </c>
      <c r="G5" s="11"/>
      <c r="H5" s="11"/>
      <c r="I5" s="11"/>
      <c r="J5" s="9"/>
    </row>
    <row r="6" spans="1:10">
      <c r="A6" s="6" t="s">
        <v>9</v>
      </c>
      <c r="B6" s="7"/>
      <c r="C6" s="8" t="s">
        <v>8</v>
      </c>
      <c r="D6" s="9"/>
      <c r="E6" s="10" t="s">
        <v>10</v>
      </c>
      <c r="F6" s="8"/>
      <c r="G6" s="11"/>
      <c r="H6" s="11"/>
      <c r="I6" s="11"/>
      <c r="J6" s="9"/>
    </row>
    <row r="7" spans="1:10">
      <c r="A7" s="12" t="s">
        <v>11</v>
      </c>
      <c r="B7" s="13"/>
      <c r="C7" s="14" t="s">
        <v>12</v>
      </c>
      <c r="D7" s="15" t="s">
        <v>13</v>
      </c>
      <c r="E7" s="15" t="s">
        <v>14</v>
      </c>
      <c r="F7" s="16" t="s">
        <v>15</v>
      </c>
      <c r="G7" s="14" t="s">
        <v>16</v>
      </c>
      <c r="H7" s="14" t="s">
        <v>17</v>
      </c>
      <c r="I7" s="47" t="s">
        <v>18</v>
      </c>
      <c r="J7" s="48"/>
    </row>
    <row r="8" ht="14.25" spans="1:10">
      <c r="A8" s="12" t="s">
        <v>19</v>
      </c>
      <c r="B8" s="13"/>
      <c r="C8" s="17">
        <f>C9+C10+C11</f>
        <v>0</v>
      </c>
      <c r="D8" s="17">
        <f>D9+D10+D11</f>
        <v>2380</v>
      </c>
      <c r="E8" s="17">
        <f>E9+E10+E11</f>
        <v>2343</v>
      </c>
      <c r="F8" s="18">
        <f t="shared" ref="F8:F11" si="0">IF(E8=0,0,E8/D8)</f>
        <v>0.984453781512605</v>
      </c>
      <c r="G8" s="19">
        <v>10</v>
      </c>
      <c r="H8" s="20">
        <f>10*F8</f>
        <v>9.84453781512605</v>
      </c>
      <c r="I8" s="10" t="s">
        <v>20</v>
      </c>
      <c r="J8" s="49">
        <f>H8+SUM(H16:H22)</f>
        <v>54.2245378151261</v>
      </c>
    </row>
    <row r="9" ht="14.25" spans="1:10">
      <c r="A9" s="21" t="s">
        <v>21</v>
      </c>
      <c r="B9" s="22"/>
      <c r="C9" s="23"/>
      <c r="D9" s="23">
        <v>2380</v>
      </c>
      <c r="E9" s="23">
        <v>2343</v>
      </c>
      <c r="F9" s="18">
        <f t="shared" si="0"/>
        <v>0.984453781512605</v>
      </c>
      <c r="G9" s="10" t="s">
        <v>22</v>
      </c>
      <c r="H9" s="10" t="s">
        <v>22</v>
      </c>
      <c r="I9" s="10"/>
      <c r="J9" s="50"/>
    </row>
    <row r="10" ht="14.25" spans="1:10">
      <c r="A10" s="24" t="s">
        <v>23</v>
      </c>
      <c r="B10" s="25"/>
      <c r="C10" s="23"/>
      <c r="D10" s="23"/>
      <c r="E10" s="23"/>
      <c r="F10" s="18">
        <f t="shared" si="0"/>
        <v>0</v>
      </c>
      <c r="G10" s="10" t="s">
        <v>22</v>
      </c>
      <c r="H10" s="10" t="s">
        <v>22</v>
      </c>
      <c r="I10" s="51" t="s">
        <v>24</v>
      </c>
      <c r="J10" s="52" t="str">
        <f>IF(J8&gt;=90,"优",IF(J8&gt;=80,"良",IF(J8&gt;=70,"中",IF(J8&gt;=60,"次",IF(J8=0,"自动评级","差")))))</f>
        <v>差</v>
      </c>
    </row>
    <row r="11" ht="14.25" spans="1:10">
      <c r="A11" s="24" t="s">
        <v>25</v>
      </c>
      <c r="B11" s="25"/>
      <c r="C11" s="23"/>
      <c r="D11" s="23"/>
      <c r="E11" s="23"/>
      <c r="F11" s="18">
        <f t="shared" si="0"/>
        <v>0</v>
      </c>
      <c r="G11" s="10" t="s">
        <v>22</v>
      </c>
      <c r="H11" s="10" t="s">
        <v>22</v>
      </c>
      <c r="I11" s="51"/>
      <c r="J11" s="52"/>
    </row>
    <row r="12" spans="1:10">
      <c r="A12" s="26" t="s">
        <v>26</v>
      </c>
      <c r="B12" s="27" t="s">
        <v>27</v>
      </c>
      <c r="C12" s="28"/>
      <c r="D12" s="29"/>
      <c r="E12" s="30" t="s">
        <v>28</v>
      </c>
      <c r="F12" s="31"/>
      <c r="G12" s="31"/>
      <c r="H12" s="31"/>
      <c r="I12" s="31"/>
      <c r="J12" s="53"/>
    </row>
    <row r="13" spans="1:10">
      <c r="A13" s="32"/>
      <c r="B13" s="33" t="s">
        <v>29</v>
      </c>
      <c r="C13" s="34"/>
      <c r="D13" s="35"/>
      <c r="E13" s="33" t="s">
        <v>30</v>
      </c>
      <c r="F13" s="34"/>
      <c r="G13" s="34"/>
      <c r="H13" s="34"/>
      <c r="I13" s="34"/>
      <c r="J13" s="35"/>
    </row>
    <row r="14" spans="1:10">
      <c r="A14" s="26" t="s">
        <v>31</v>
      </c>
      <c r="B14" s="26" t="s">
        <v>32</v>
      </c>
      <c r="C14" s="26" t="s">
        <v>33</v>
      </c>
      <c r="D14" s="26" t="s">
        <v>34</v>
      </c>
      <c r="E14" s="26" t="s">
        <v>35</v>
      </c>
      <c r="F14" s="26" t="s">
        <v>36</v>
      </c>
      <c r="G14" s="14" t="s">
        <v>16</v>
      </c>
      <c r="H14" s="14" t="s">
        <v>17</v>
      </c>
      <c r="I14" s="30" t="s">
        <v>37</v>
      </c>
      <c r="J14" s="53"/>
    </row>
    <row r="15" spans="1:10">
      <c r="A15" s="32"/>
      <c r="B15" s="32"/>
      <c r="C15" s="32"/>
      <c r="D15" s="32"/>
      <c r="E15" s="32"/>
      <c r="F15" s="32"/>
      <c r="G15" s="14"/>
      <c r="H15" s="14"/>
      <c r="I15" s="14" t="s">
        <v>38</v>
      </c>
      <c r="J15" s="14" t="s">
        <v>39</v>
      </c>
    </row>
    <row r="16" ht="42" customHeight="1" spans="1:10">
      <c r="A16" s="36" t="s">
        <v>40</v>
      </c>
      <c r="B16" s="36" t="s">
        <v>41</v>
      </c>
      <c r="C16" s="37" t="s">
        <v>102</v>
      </c>
      <c r="D16" s="36" t="s">
        <v>103</v>
      </c>
      <c r="E16" s="38" t="s">
        <v>104</v>
      </c>
      <c r="F16" s="36" t="s">
        <v>45</v>
      </c>
      <c r="G16" s="23">
        <v>10</v>
      </c>
      <c r="H16" s="23">
        <v>2.7</v>
      </c>
      <c r="I16" s="54" t="s">
        <v>46</v>
      </c>
      <c r="J16" s="55" t="s">
        <v>47</v>
      </c>
    </row>
    <row r="17" ht="44" customHeight="1" spans="1:10">
      <c r="A17" s="36" t="s">
        <v>40</v>
      </c>
      <c r="B17" s="36" t="s">
        <v>53</v>
      </c>
      <c r="C17" s="39" t="s">
        <v>105</v>
      </c>
      <c r="D17" s="40">
        <v>1</v>
      </c>
      <c r="E17" s="40">
        <v>1</v>
      </c>
      <c r="F17" s="36" t="s">
        <v>45</v>
      </c>
      <c r="G17" s="23">
        <v>10</v>
      </c>
      <c r="H17" s="23">
        <v>10</v>
      </c>
      <c r="I17" s="54" t="s">
        <v>55</v>
      </c>
      <c r="J17" s="55" t="s">
        <v>56</v>
      </c>
    </row>
    <row r="18" ht="44" customHeight="1" spans="1:10">
      <c r="A18" s="36" t="s">
        <v>40</v>
      </c>
      <c r="B18" s="36" t="s">
        <v>57</v>
      </c>
      <c r="C18" s="39" t="s">
        <v>106</v>
      </c>
      <c r="D18" s="36" t="s">
        <v>107</v>
      </c>
      <c r="E18" s="36" t="s">
        <v>44</v>
      </c>
      <c r="F18" s="36" t="s">
        <v>45</v>
      </c>
      <c r="G18" s="23">
        <v>10</v>
      </c>
      <c r="H18" s="23">
        <v>10</v>
      </c>
      <c r="I18" s="54" t="s">
        <v>55</v>
      </c>
      <c r="J18" s="55" t="s">
        <v>56</v>
      </c>
    </row>
    <row r="19" ht="39" customHeight="1" spans="1:10">
      <c r="A19" s="36" t="s">
        <v>40</v>
      </c>
      <c r="B19" s="36" t="s">
        <v>59</v>
      </c>
      <c r="C19" s="39" t="s">
        <v>108</v>
      </c>
      <c r="D19" s="36" t="s">
        <v>109</v>
      </c>
      <c r="E19" s="36" t="s">
        <v>110</v>
      </c>
      <c r="F19" s="36" t="s">
        <v>45</v>
      </c>
      <c r="G19" s="23">
        <v>10</v>
      </c>
      <c r="H19" s="23">
        <v>8.98</v>
      </c>
      <c r="I19" s="54" t="s">
        <v>46</v>
      </c>
      <c r="J19" s="55" t="s">
        <v>47</v>
      </c>
    </row>
    <row r="20" ht="39" customHeight="1" spans="1:10">
      <c r="A20" s="36" t="s">
        <v>40</v>
      </c>
      <c r="B20" s="36" t="s">
        <v>59</v>
      </c>
      <c r="C20" s="39" t="s">
        <v>111</v>
      </c>
      <c r="D20" s="36" t="s">
        <v>112</v>
      </c>
      <c r="E20" s="36" t="s">
        <v>113</v>
      </c>
      <c r="F20" s="36" t="s">
        <v>45</v>
      </c>
      <c r="G20" s="23">
        <v>10</v>
      </c>
      <c r="H20" s="23">
        <v>2.7</v>
      </c>
      <c r="I20" s="54" t="s">
        <v>46</v>
      </c>
      <c r="J20" s="55" t="s">
        <v>47</v>
      </c>
    </row>
    <row r="21" s="1" customFormat="1" ht="35" customHeight="1" spans="1:10">
      <c r="A21" s="36" t="s">
        <v>90</v>
      </c>
      <c r="B21" s="36" t="s">
        <v>114</v>
      </c>
      <c r="C21" s="39" t="s">
        <v>115</v>
      </c>
      <c r="D21" s="36" t="s">
        <v>93</v>
      </c>
      <c r="E21" s="40">
        <v>1</v>
      </c>
      <c r="F21" s="36" t="s">
        <v>45</v>
      </c>
      <c r="G21" s="23">
        <v>10</v>
      </c>
      <c r="H21" s="23">
        <v>10</v>
      </c>
      <c r="I21" s="54" t="s">
        <v>55</v>
      </c>
      <c r="J21" s="39" t="s">
        <v>94</v>
      </c>
    </row>
    <row r="22" ht="66" customHeight="1" spans="1:16">
      <c r="A22" s="41" t="s">
        <v>116</v>
      </c>
      <c r="B22" s="42"/>
      <c r="C22" s="43" t="s">
        <v>117</v>
      </c>
      <c r="D22" s="44"/>
      <c r="E22" s="44"/>
      <c r="F22" s="44"/>
      <c r="G22" s="44"/>
      <c r="H22" s="44"/>
      <c r="I22" s="44"/>
      <c r="J22" s="44"/>
      <c r="K22" s="56"/>
      <c r="L22" s="56"/>
      <c r="M22" s="56"/>
      <c r="N22" s="56"/>
      <c r="O22" s="56"/>
      <c r="P22" s="56"/>
    </row>
    <row r="23" ht="84" customHeight="1" spans="1:16">
      <c r="A23" s="41" t="s">
        <v>98</v>
      </c>
      <c r="B23" s="42"/>
      <c r="C23" s="45" t="s">
        <v>99</v>
      </c>
      <c r="D23" s="46"/>
      <c r="E23" s="46"/>
      <c r="F23" s="46"/>
      <c r="G23" s="46"/>
      <c r="H23" s="46"/>
      <c r="I23" s="46"/>
      <c r="J23" s="57"/>
      <c r="K23" s="56"/>
      <c r="L23" s="56"/>
      <c r="M23" s="56"/>
      <c r="N23" s="56"/>
      <c r="O23" s="56"/>
      <c r="P23" s="56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22:B22"/>
    <mergeCell ref="C22:J22"/>
    <mergeCell ref="A23:B23"/>
    <mergeCell ref="C23:J23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8"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:G20">
      <formula1>AND(SUMIF(A:A,"产出指标",G:G)&lt;=50,SUMIF(A:A,"效益指标",G:G)&lt;=30,SUMIF(A:A,"满意度指标",G:G)&lt;=10)</formula1>
    </dataValidation>
    <dataValidation type="list" allowBlank="1" showInputMessage="1" showErrorMessage="1" sqref="B21 B16:B20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“全年执行数”不能大于“全年预算数”！两者都不能小于0！“全年预算数”反映“年初预算数”经过调增、调减后的当年预算：&#10;&#10;若年初预算未调整，“全年预算数”=“年初预算数”；若年初项目调整了金额，两者可不相等；若是年内新增项目，无“年初预算数”，但有“全年预算数”。" sqref="E9">
      <formula1>AND(D9&gt;0,E9&gt;0,E9&lt;=D9)</formula1>
    </dataValidation>
    <dataValidation type="list" allowBlank="1" showInputMessage="1" showErrorMessage="1" sqref="F16:F19 F20:F21">
      <formula1>"正式资料,工作资料,原始凭据,说明材料"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list" allowBlank="1" showInputMessage="1" showErrorMessage="1" sqref="I16 I19 I20 I21 I17:I18">
      <formula1>"判断赋分法,简单比例法,门槛比例法,区间赋分法,分级分档法,行业考评法,其他方法"</formula1>
    </dataValidation>
    <dataValidation type="list" allowBlank="1" showInputMessage="1" showErrorMessage="1" sqref="A21 A16:A20">
      <formula1>"产出指标,效益指标,满意度指标"</formula1>
    </dataValidation>
    <dataValidation type="custom" allowBlank="1" showInputMessage="1" showErrorMessage="1" errorTitle="温馨提示：" error="请先给指标的“分值”赋分，且“得分”不能高于“分值”！" sqref="H16:H20">
      <formula1>INDIRECT("H"&amp;ROW())&lt;=INDIRECT("G"&amp;ROW())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2022-02-23T06:12:00Z</cp:lastPrinted>
  <dcterms:modified xsi:type="dcterms:W3CDTF">2022-04-19T05:59:48Z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61F77163AE414D93B57CFE921F4FA305</vt:lpwstr>
  </property>
</Properties>
</file>