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<sst xmlns="http://schemas.openxmlformats.org/spreadsheetml/2006/main" count="96" uniqueCount="76">
  <si>
    <t>附件3</t>
  </si>
  <si>
    <t>项目支出绩效单位自评表</t>
  </si>
  <si>
    <t>（2021年度）</t>
  </si>
  <si>
    <t>项目联系人：陈嘉</t>
  </si>
  <si>
    <t>联系电话：85167817</t>
  </si>
  <si>
    <t>项目名称</t>
  </si>
  <si>
    <t>事故调查组技术鉴定费</t>
  </si>
  <si>
    <t>项目实施单位</t>
  </si>
  <si>
    <t>事故调查科</t>
  </si>
  <si>
    <t>预算部门(单位)</t>
  </si>
  <si>
    <t>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</si>
  <si>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</si>
  <si>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</si>
  <si>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</si>
  <si>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</si>
  <si>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</si>
  <si>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</si>
  <si>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</si>
  <si>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</si>
  <si>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</si>
  <si>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</si>
  <si>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</si>
  <si>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</si>
  <si>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</si>
  <si>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</si>
  <si>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</si>
  <si>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</si>
  <si>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</si>
  <si>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</si>
  <si>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</si>
  <si>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1.及时、准确地查清事故原因，为事故调查报告提供有效技术支持。</t>
  </si>
  <si>
    <t>1.已为事故调查报告提供有效技术支持，缩短了事故调查期限，提高事故调查效率。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</si>
  <si>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</si>
  <si>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</si>
  <si>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</si>
  <si>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</si>
  <si>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</si>
  <si>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</si>
  <si>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</si>
  <si>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</si>
  <si>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</si>
  <si>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</si>
  <si>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</si>
  <si>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技术鉴定次数</t>
  </si>
  <si>
    <t>≥1次</t>
  </si>
  <si>
    <t>1次</t>
  </si>
  <si>
    <t>正式资料</t>
  </si>
  <si>
    <t>判断赋分法</t>
  </si>
  <si>
    <t>鉴定次数≥1，满分；＜1，不得分</t>
  </si>
  <si>
    <t>质量指标</t>
  </si>
  <si>
    <t>事故调查报告技术鉴定应用率</t>
  </si>
  <si>
    <t>≥98%</t>
  </si>
  <si>
    <t>工作资料</t>
  </si>
  <si>
    <t>应用率≥98%，满分；＜98%，不得分</t>
  </si>
  <si>
    <t>时效指标</t>
  </si>
  <si>
    <t>技术鉴定完成时限</t>
  </si>
  <si>
    <t>2021年12月31日前</t>
  </si>
  <si>
    <t>2021年12月31日前完成满分；未完成不得分</t>
  </si>
  <si>
    <t>成本指标</t>
  </si>
  <si>
    <t>53万元</t>
  </si>
  <si>
    <t>46.56万元</t>
  </si>
  <si>
    <t>简单比例法</t>
  </si>
  <si>
    <t>完成比例=（实际完成值/目标值）×100%</t>
  </si>
  <si>
    <t>效益指标</t>
  </si>
  <si>
    <t>社会效益</t>
  </si>
  <si>
    <t>缩短调查时限</t>
  </si>
  <si>
    <t>有效提升</t>
  </si>
  <si>
    <t>符合要求的得满分；不符合要求的不得分</t>
  </si>
  <si>
    <t>满意度指标</t>
  </si>
  <si>
    <t>社会公众</t>
  </si>
  <si>
    <t>事故相关方满意度</t>
  </si>
  <si>
    <t>区间赋分法</t>
  </si>
  <si>
    <t>满意度指标满分10分：满意度大于等于98%的得10分，满意度小于98%且大于等于80%的得8分，满意度小于80%且大于等于60%的得5分，满意度小于60%不得分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</si>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</sst>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31" fontId="7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7.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ht="18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ht="18" customHeight="1" spans="1:10">
      <c r="A6" s="5" t="s">
        <v>9</v>
      </c>
      <c r="B6" s="6"/>
      <c r="C6" s="7" t="s">
        <v>10</v>
      </c>
      <c r="D6" s="8"/>
      <c r="E6" s="9" t="s">
        <v>11</v>
      </c>
      <c r="F6" s="7"/>
      <c r="G6" s="10"/>
      <c r="H6" s="10"/>
      <c r="I6" s="10"/>
      <c r="J6" s="8"/>
    </row>
    <row r="7" ht="18" customHeight="1" spans="1:10">
      <c r="A7" s="11" t="s">
        <v>12</v>
      </c>
      <c r="B7" s="12"/>
      <c r="C7" s="13" t="s">
        <v>13</v>
      </c>
      <c r="D7" s="14" t="s">
        <v>14</v>
      </c>
      <c r="E7" s="14" t="s">
        <v>15</v>
      </c>
      <c r="F7" s="15" t="s">
        <v>16</v>
      </c>
      <c r="G7" s="13" t="s">
        <v>17</v>
      </c>
      <c r="H7" s="13" t="s">
        <v>18</v>
      </c>
      <c r="I7" s="48" t="s">
        <v>19</v>
      </c>
      <c r="J7" s="49"/>
    </row>
    <row r="8" ht="18" customHeight="1" spans="1:10">
      <c r="A8" s="11" t="s">
        <v>20</v>
      </c>
      <c r="B8" s="12"/>
      <c r="C8" s="16">
        <f>C9+C10+C11</f>
        <v>0</v>
      </c>
      <c r="D8" s="16">
        <v>53</v>
      </c>
      <c r="E8" s="16">
        <v>46.56</v>
      </c>
      <c r="F8" s="17">
        <f>IF(E8=0,0,E8/D8)</f>
        <v>0.878490566037736</v>
      </c>
      <c r="G8" s="18">
        <v>10</v>
      </c>
      <c r="H8" s="19">
        <f>10*F8</f>
        <v>8.78490566037736</v>
      </c>
      <c r="I8" s="9" t="s">
        <v>21</v>
      </c>
      <c r="J8" s="50">
        <f>H8+SUM(H16:H21)</f>
        <v>97.5649056603774</v>
      </c>
    </row>
    <row r="9" ht="18" customHeight="1" spans="1:10">
      <c r="A9" s="20" t="s">
        <v>22</v>
      </c>
      <c r="B9" s="21"/>
      <c r="C9" s="22"/>
      <c r="D9" s="16">
        <v>53</v>
      </c>
      <c r="E9" s="16">
        <v>47.56</v>
      </c>
      <c r="F9" s="17">
        <f>IF(E9=0,0,E9/D9)</f>
        <v>0.897358490566038</v>
      </c>
      <c r="G9" s="9" t="s">
        <v>23</v>
      </c>
      <c r="H9" s="9" t="s">
        <v>23</v>
      </c>
      <c r="I9" s="9"/>
      <c r="J9" s="51"/>
    </row>
    <row r="10" ht="18" customHeight="1" spans="1:10">
      <c r="A10" s="23" t="s">
        <v>24</v>
      </c>
      <c r="B10" s="24"/>
      <c r="C10" s="22"/>
      <c r="D10" s="22"/>
      <c r="E10" s="22"/>
      <c r="F10" s="17">
        <f t="shared" ref="F10:F11" si="0">IF(E10=0,0,E10/D10)</f>
        <v>0</v>
      </c>
      <c r="G10" s="9" t="s">
        <v>23</v>
      </c>
      <c r="H10" s="9" t="s">
        <v>23</v>
      </c>
      <c r="I10" s="52" t="s">
        <v>25</v>
      </c>
      <c r="J10" s="53" t="str">
        <f>IF(J8&gt;=90,"优",IF(J8&gt;=80,"良",IF(J8&gt;=70,"中",IF(J8&gt;=60,"次",IF(J8=0,"自动评级","差")))))</f>
        <v>优</v>
      </c>
    </row>
    <row r="11" ht="18" customHeight="1" spans="1:10">
      <c r="A11" s="23" t="s">
        <v>26</v>
      </c>
      <c r="B11" s="24"/>
      <c r="C11" s="22"/>
      <c r="D11" s="22"/>
      <c r="E11" s="22"/>
      <c r="F11" s="17">
        <f t="shared" si="0"/>
        <v>0</v>
      </c>
      <c r="G11" s="9" t="s">
        <v>23</v>
      </c>
      <c r="H11" s="9" t="s">
        <v>23</v>
      </c>
      <c r="I11" s="52"/>
      <c r="J11" s="53"/>
    </row>
    <row r="12" ht="18" customHeight="1" spans="1:10">
      <c r="A12" s="25" t="s">
        <v>27</v>
      </c>
      <c r="B12" s="26" t="s">
        <v>28</v>
      </c>
      <c r="C12" s="27"/>
      <c r="D12" s="28"/>
      <c r="E12" s="29" t="s">
        <v>29</v>
      </c>
      <c r="F12" s="30"/>
      <c r="G12" s="30"/>
      <c r="H12" s="30"/>
      <c r="I12" s="30"/>
      <c r="J12" s="54"/>
    </row>
    <row r="13" ht="60" customHeight="1" spans="1:10">
      <c r="A13" s="31"/>
      <c r="B13" s="32" t="s">
        <v>30</v>
      </c>
      <c r="C13" s="33"/>
      <c r="D13" s="34"/>
      <c r="E13" s="32" t="s">
        <v>31</v>
      </c>
      <c r="F13" s="33"/>
      <c r="G13" s="33"/>
      <c r="H13" s="33"/>
      <c r="I13" s="33"/>
      <c r="J13" s="34"/>
    </row>
    <row r="14" ht="15" customHeight="1" spans="1:10">
      <c r="A14" s="35" t="s">
        <v>32</v>
      </c>
      <c r="B14" s="35" t="s">
        <v>33</v>
      </c>
      <c r="C14" s="35" t="s">
        <v>34</v>
      </c>
      <c r="D14" s="35" t="s">
        <v>35</v>
      </c>
      <c r="E14" s="35" t="s">
        <v>36</v>
      </c>
      <c r="F14" s="35" t="s">
        <v>37</v>
      </c>
      <c r="G14" s="13" t="s">
        <v>17</v>
      </c>
      <c r="H14" s="13" t="s">
        <v>18</v>
      </c>
      <c r="I14" s="55" t="s">
        <v>38</v>
      </c>
      <c r="J14" s="56"/>
    </row>
    <row r="15" ht="15" customHeight="1" spans="1:10">
      <c r="A15" s="36"/>
      <c r="B15" s="36"/>
      <c r="C15" s="36"/>
      <c r="D15" s="36"/>
      <c r="E15" s="36"/>
      <c r="F15" s="36"/>
      <c r="G15" s="13"/>
      <c r="H15" s="13"/>
      <c r="I15" s="13" t="s">
        <v>39</v>
      </c>
      <c r="J15" s="13" t="s">
        <v>40</v>
      </c>
    </row>
    <row r="16" ht="27.95" customHeight="1" spans="1:10">
      <c r="A16" s="37" t="s">
        <v>41</v>
      </c>
      <c r="B16" s="37" t="s">
        <v>42</v>
      </c>
      <c r="C16" s="38" t="s">
        <v>43</v>
      </c>
      <c r="D16" s="37" t="s">
        <v>44</v>
      </c>
      <c r="E16" s="37" t="s">
        <v>45</v>
      </c>
      <c r="F16" s="39" t="s">
        <v>46</v>
      </c>
      <c r="G16" s="22">
        <v>14</v>
      </c>
      <c r="H16" s="22">
        <v>14</v>
      </c>
      <c r="I16" s="37" t="s">
        <v>47</v>
      </c>
      <c r="J16" s="38" t="s">
        <v>48</v>
      </c>
    </row>
    <row r="17" ht="27.95" customHeight="1" spans="1:10">
      <c r="A17" s="37" t="s">
        <v>41</v>
      </c>
      <c r="B17" s="37" t="s">
        <v>49</v>
      </c>
      <c r="C17" s="38" t="s">
        <v>50</v>
      </c>
      <c r="D17" s="40" t="s">
        <v>51</v>
      </c>
      <c r="E17" s="40">
        <v>1</v>
      </c>
      <c r="F17" s="39" t="s">
        <v>52</v>
      </c>
      <c r="G17" s="22">
        <v>13</v>
      </c>
      <c r="H17" s="22">
        <v>13</v>
      </c>
      <c r="I17" s="37" t="s">
        <v>47</v>
      </c>
      <c r="J17" s="38" t="s">
        <v>53</v>
      </c>
    </row>
    <row r="18" ht="27.95" customHeight="1" spans="1:10">
      <c r="A18" s="37" t="s">
        <v>41</v>
      </c>
      <c r="B18" s="37" t="s">
        <v>54</v>
      </c>
      <c r="C18" s="38" t="s">
        <v>55</v>
      </c>
      <c r="D18" s="41" t="s">
        <v>56</v>
      </c>
      <c r="E18" s="41">
        <v>44431</v>
      </c>
      <c r="F18" s="39" t="s">
        <v>52</v>
      </c>
      <c r="G18" s="22">
        <v>13</v>
      </c>
      <c r="H18" s="22">
        <v>13</v>
      </c>
      <c r="I18" s="37" t="s">
        <v>47</v>
      </c>
      <c r="J18" s="38" t="s">
        <v>57</v>
      </c>
    </row>
    <row r="19" ht="33" customHeight="1" spans="1:10">
      <c r="A19" s="37" t="s">
        <v>41</v>
      </c>
      <c r="B19" s="37" t="s">
        <v>58</v>
      </c>
      <c r="C19" s="38" t="s">
        <v>6</v>
      </c>
      <c r="D19" s="37" t="s">
        <v>59</v>
      </c>
      <c r="E19" s="37" t="s">
        <v>60</v>
      </c>
      <c r="F19" s="39" t="s">
        <v>52</v>
      </c>
      <c r="G19" s="22">
        <v>10</v>
      </c>
      <c r="H19" s="22">
        <v>8.78</v>
      </c>
      <c r="I19" s="37" t="s">
        <v>61</v>
      </c>
      <c r="J19" s="38" t="s">
        <v>62</v>
      </c>
    </row>
    <row r="20" ht="27.95" customHeight="1" spans="1:10">
      <c r="A20" s="37" t="s">
        <v>63</v>
      </c>
      <c r="B20" s="37" t="s">
        <v>64</v>
      </c>
      <c r="C20" s="38" t="s">
        <v>65</v>
      </c>
      <c r="D20" s="40" t="s">
        <v>66</v>
      </c>
      <c r="E20" s="40" t="s">
        <v>66</v>
      </c>
      <c r="F20" s="39" t="s">
        <v>52</v>
      </c>
      <c r="G20" s="22">
        <v>30</v>
      </c>
      <c r="H20" s="22">
        <v>30</v>
      </c>
      <c r="I20" s="37" t="s">
        <v>47</v>
      </c>
      <c r="J20" s="38" t="s">
        <v>67</v>
      </c>
    </row>
    <row r="21" ht="88" customHeight="1" spans="1:16">
      <c r="A21" s="37" t="s">
        <v>68</v>
      </c>
      <c r="B21" s="37" t="s">
        <v>69</v>
      </c>
      <c r="C21" s="38" t="s">
        <v>70</v>
      </c>
      <c r="D21" s="37" t="s">
        <v>51</v>
      </c>
      <c r="E21" s="40">
        <v>1</v>
      </c>
      <c r="F21" s="39" t="s">
        <v>52</v>
      </c>
      <c r="G21" s="22">
        <v>10</v>
      </c>
      <c r="H21" s="22">
        <v>10</v>
      </c>
      <c r="I21" s="37" t="s">
        <v>71</v>
      </c>
      <c r="J21" s="38" t="s">
        <v>72</v>
      </c>
      <c r="K21" s="57"/>
      <c r="L21" s="57"/>
      <c r="M21" s="57"/>
      <c r="N21" s="57"/>
      <c r="O21" s="57"/>
      <c r="P21" s="57"/>
    </row>
    <row r="22" ht="58" customHeight="1" spans="1:16">
      <c r="A22" s="42" t="s">
        <v>73</v>
      </c>
      <c r="B22" s="43"/>
      <c r="C22" s="44"/>
      <c r="D22" s="45"/>
      <c r="E22" s="45"/>
      <c r="F22" s="45"/>
      <c r="G22" s="45"/>
      <c r="H22" s="45"/>
      <c r="I22" s="45"/>
      <c r="J22" s="45"/>
      <c r="K22" s="57"/>
      <c r="L22" s="57"/>
      <c r="M22" s="57"/>
      <c r="N22" s="57"/>
      <c r="O22" s="57"/>
      <c r="P22" s="57"/>
    </row>
    <row r="23" ht="27" customHeight="1" spans="1:16">
      <c r="A23" s="42" t="s">
        <v>74</v>
      </c>
      <c r="B23" s="43"/>
      <c r="C23" s="46" t="s">
        <v>75</v>
      </c>
      <c r="D23" s="47"/>
      <c r="E23" s="47"/>
      <c r="F23" s="47"/>
      <c r="G23" s="47"/>
      <c r="H23" s="47"/>
      <c r="I23" s="47"/>
      <c r="J23" s="58"/>
      <c r="K23" s="57"/>
      <c r="L23" s="57"/>
      <c r="M23" s="57"/>
      <c r="N23" s="57"/>
      <c r="O23" s="57"/>
      <c r="P23" s="57"/>
    </row>
    <row r="24" spans="11:16">
      <c r="K24" s="57"/>
      <c r="L24" s="57"/>
      <c r="M24" s="57"/>
      <c r="N24" s="57"/>
      <c r="O24" s="57"/>
      <c r="P24" s="57"/>
    </row>
    <row r="25" spans="11:16">
      <c r="K25" s="57"/>
      <c r="L25" s="57"/>
      <c r="M25" s="57"/>
      <c r="N25" s="57"/>
      <c r="O25" s="57"/>
      <c r="P25" s="57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2:B22"/>
    <mergeCell ref="C22:J22"/>
    <mergeCell ref="A23:B23"/>
    <mergeCell ref="C23:J23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7">
    <dataValidation type="list" allowBlank="1" showInputMessage="1" showErrorMessage="1" sqref="A16 A17 A18 A19 A20 A21">
      <formula1>"产出指标,效益指标,满意度指标"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 G17 G18 G19 G20 G21">
      <formula1>AND(SUMIF(A:A,"产出指标",G:G)&lt;=50,SUMIF(A:A,"效益指标",G:G)&lt;=30,SUMIF(A:A,"满意度指标",G:G)&lt;=10)</formula1>
    </dataValidation>
    <dataValidation type="list" allowBlank="1" showInputMessage="1" showErrorMessage="1" sqref="B16 B17 B18 B19 B20 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 F17 F18 F19 F20 F21">
      <formula1>"正式资料,工作资料,原始凭据,说明材料"</formula1>
    </dataValidation>
    <dataValidation type="list" allowBlank="1" showInputMessage="1" showErrorMessage="1" sqref="I16 I17 I18 I19 I20 I21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请先给指标的“分值”赋分，且“得分”不能高于“分值”！" sqref="H16 H17 H18 H19 H20 H21">
      <formula1>INDIRECT("H"&amp;ROW())&lt;=INDIRECT("G"&amp;ROW())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777112384D414476A2091F72EB0A4A62</vt:lpwstr>
  </property>
</Properties>
</file>